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icaldera\Downloads\"/>
    </mc:Choice>
  </mc:AlternateContent>
  <xr:revisionPtr revIDLastSave="0" documentId="13_ncr:1_{7118B0F8-A03D-413D-B549-01B6CCFB217B}" xr6:coauthVersionLast="47" xr6:coauthVersionMax="47" xr10:uidLastSave="{00000000-0000-0000-0000-000000000000}"/>
  <bookViews>
    <workbookView xWindow="-3930" yWindow="-16320" windowWidth="29040" windowHeight="15840" xr2:uid="{00000000-000D-0000-FFFF-FFFF00000000}"/>
  </bookViews>
  <sheets>
    <sheet name="Formulari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4" i="1" l="1"/>
  <c r="I582" i="1"/>
  <c r="I581" i="1"/>
  <c r="I579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5" i="1"/>
  <c r="I166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9" i="1"/>
  <c r="I490" i="1"/>
  <c r="I491" i="1"/>
  <c r="I493" i="1"/>
  <c r="I494" i="1"/>
  <c r="I495" i="1"/>
  <c r="I497" i="1"/>
  <c r="I498" i="1"/>
  <c r="I499" i="1"/>
  <c r="I501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F502" i="1"/>
  <c r="I502" i="1" s="1"/>
  <c r="F500" i="1"/>
  <c r="I500" i="1" s="1"/>
  <c r="F499" i="1"/>
  <c r="F496" i="1"/>
  <c r="I496" i="1" s="1"/>
  <c r="F492" i="1"/>
  <c r="I492" i="1" s="1"/>
  <c r="F488" i="1"/>
  <c r="I488" i="1" s="1"/>
  <c r="F485" i="1"/>
  <c r="F172" i="1"/>
  <c r="F167" i="1"/>
  <c r="I167" i="1" s="1"/>
  <c r="F164" i="1"/>
  <c r="I164" i="1" s="1"/>
  <c r="F162" i="1"/>
  <c r="F106" i="1"/>
  <c r="I106" i="1" s="1"/>
  <c r="I7" i="1"/>
  <c r="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MARIO ANGEL MONTOYA</author>
    <author>tc={71FE7284-8578-407A-9CC3-BB0452D2E4FD}</author>
  </authors>
  <commentList>
    <comment ref="E5" authorId="0" shapeId="0" xr:uid="{00000000-0006-0000-0000-000001000000}">
      <text>
        <r>
          <rPr>
            <sz val="9"/>
            <color indexed="81"/>
            <rFont val="Tahoma"/>
            <family val="2"/>
          </rPr>
          <t>Descripción del ítem</t>
        </r>
      </text>
    </comment>
    <comment ref="G5" authorId="0" shapeId="0" xr:uid="{00000000-0006-0000-0000-000002000000}">
      <text>
        <r>
          <rPr>
            <sz val="9"/>
            <color indexed="81"/>
            <rFont val="Tahoma"/>
            <family val="2"/>
          </rPr>
          <t>Unidad de medida del ítem (m, kg, t, un, Global, etc.)</t>
        </r>
      </text>
    </comment>
    <comment ref="F375" authorId="1" shapeId="0" xr:uid="{71FE7284-8578-407A-9CC3-BB0452D2E4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cantidades</t>
      </text>
    </comment>
  </commentList>
</comments>
</file>

<file path=xl/sharedStrings.xml><?xml version="1.0" encoding="utf-8"?>
<sst xmlns="http://schemas.openxmlformats.org/spreadsheetml/2006/main" count="2866" uniqueCount="470">
  <si>
    <t>Descripción</t>
  </si>
  <si>
    <t>Subtotal</t>
  </si>
  <si>
    <t>Ítem</t>
  </si>
  <si>
    <t>Código del Catálogo</t>
  </si>
  <si>
    <t>Unidad de Medida</t>
  </si>
  <si>
    <t>Valor Total</t>
  </si>
  <si>
    <t>UN</t>
  </si>
  <si>
    <t xml:space="preserve">FORMULARIO ÍTEMS CANTIDADES Y PRECIOS </t>
  </si>
  <si>
    <t>Agrupación, Capítulo o Región</t>
  </si>
  <si>
    <t>Cantidad</t>
  </si>
  <si>
    <t>Valor Unitario</t>
  </si>
  <si>
    <t>Tipo Ítem</t>
  </si>
  <si>
    <t>ADMINISTRACIÓN (%) sobre el costo directo</t>
  </si>
  <si>
    <t>UTILIDAD (%) sobre el costo directo</t>
  </si>
  <si>
    <t>Valor Total (Costo directo + Administración + Utilidad) sin incluir IVA</t>
  </si>
  <si>
    <t>2.2</t>
  </si>
  <si>
    <t>2.1</t>
  </si>
  <si>
    <t>3.1</t>
  </si>
  <si>
    <t>3.2</t>
  </si>
  <si>
    <t>3.3</t>
  </si>
  <si>
    <t>3.5</t>
  </si>
  <si>
    <t>3.7</t>
  </si>
  <si>
    <t>3.10</t>
  </si>
  <si>
    <t>3.11</t>
  </si>
  <si>
    <t>4.4</t>
  </si>
  <si>
    <t>4.5</t>
  </si>
  <si>
    <t>5.1</t>
  </si>
  <si>
    <t>5.3</t>
  </si>
  <si>
    <t>5.4</t>
  </si>
  <si>
    <t>5.6</t>
  </si>
  <si>
    <t>5.8</t>
  </si>
  <si>
    <t>9.1</t>
  </si>
  <si>
    <t>12.1</t>
  </si>
  <si>
    <t>13.2</t>
  </si>
  <si>
    <t>13.3</t>
  </si>
  <si>
    <t>13.5</t>
  </si>
  <si>
    <t>13.8</t>
  </si>
  <si>
    <t>13.9</t>
  </si>
  <si>
    <t>14.1</t>
  </si>
  <si>
    <t>14.2</t>
  </si>
  <si>
    <t>14.5</t>
  </si>
  <si>
    <t>15.4</t>
  </si>
  <si>
    <t>15.6</t>
  </si>
  <si>
    <t>15.12</t>
  </si>
  <si>
    <t>15.15</t>
  </si>
  <si>
    <t>15.17</t>
  </si>
  <si>
    <t>15.18</t>
  </si>
  <si>
    <t>15.19</t>
  </si>
  <si>
    <t>15.20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</si>
  <si>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</si>
  <si>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</si>
  <si>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</si>
  <si>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</si>
  <si>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</si>
  <si>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</si>
  <si>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</si>
  <si>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</si>
  <si>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</si>
  <si>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</si>
  <si>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</si>
  <si>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20.1</t>
  </si>
  <si>
    <t>20.2</t>
  </si>
  <si>
    <t>20.3</t>
  </si>
  <si>
    <t>20.5</t>
  </si>
  <si>
    <t>20.6</t>
  </si>
  <si>
    <t>20.7</t>
  </si>
  <si>
    <t>20.8</t>
  </si>
  <si>
    <t>20.9</t>
  </si>
  <si>
    <t>21.3</t>
  </si>
  <si>
    <t>21.4</t>
  </si>
  <si>
    <t>21.5</t>
  </si>
  <si>
    <t>21.10</t>
  </si>
  <si>
    <t>21.11</t>
  </si>
  <si>
    <t>21.15</t>
  </si>
  <si>
    <t>21.16</t>
  </si>
  <si>
    <t>21.19</t>
  </si>
  <si>
    <t>21.20</t>
  </si>
  <si>
    <t>21.22</t>
  </si>
  <si>
    <t>21.25</t>
  </si>
  <si>
    <t>21.26</t>
  </si>
  <si>
    <t>21.27</t>
  </si>
  <si>
    <t>21.29</t>
  </si>
  <si>
    <t>21.30</t>
  </si>
  <si>
    <t>21.49</t>
  </si>
  <si>
    <t>21.51</t>
  </si>
  <si>
    <t>2.3</t>
  </si>
  <si>
    <t>3.8</t>
  </si>
  <si>
    <t>3.9</t>
  </si>
  <si>
    <t>3.14</t>
  </si>
  <si>
    <t>3.15</t>
  </si>
  <si>
    <t>3.16</t>
  </si>
  <si>
    <t>4.1</t>
  </si>
  <si>
    <t>4.2</t>
  </si>
  <si>
    <t>4.6</t>
  </si>
  <si>
    <t>5.2</t>
  </si>
  <si>
    <t>6.5</t>
  </si>
  <si>
    <t>9.4</t>
  </si>
  <si>
    <t>9.6</t>
  </si>
  <si>
    <t>9.7</t>
  </si>
  <si>
    <t>13.1</t>
  </si>
  <si>
    <t>13.4</t>
  </si>
  <si>
    <t>13.6</t>
  </si>
  <si>
    <t>13.7</t>
  </si>
  <si>
    <t>14.4</t>
  </si>
  <si>
    <t>14.9</t>
  </si>
  <si>
    <t>14.10</t>
  </si>
  <si>
    <t>15.1</t>
  </si>
  <si>
    <t>15.2</t>
  </si>
  <si>
    <t>15.3</t>
  </si>
  <si>
    <t>15.5</t>
  </si>
  <si>
    <t>15.7</t>
  </si>
  <si>
    <t>15.22</t>
  </si>
  <si>
    <t>2.3.1</t>
  </si>
  <si>
    <t>2.3.2</t>
  </si>
  <si>
    <t>20.4</t>
  </si>
  <si>
    <t>3.12</t>
  </si>
  <si>
    <t>3.13</t>
  </si>
  <si>
    <t>14.7</t>
  </si>
  <si>
    <t>14.8</t>
  </si>
  <si>
    <t>15.13</t>
  </si>
  <si>
    <t>15.14</t>
  </si>
  <si>
    <t>15.16</t>
  </si>
  <si>
    <t>17.1</t>
  </si>
  <si>
    <t>18.1</t>
  </si>
  <si>
    <t>18.2</t>
  </si>
  <si>
    <t>18.3</t>
  </si>
  <si>
    <t>18.4</t>
  </si>
  <si>
    <t>18.5</t>
  </si>
  <si>
    <t>3.2.1</t>
  </si>
  <si>
    <t>3.2.2</t>
  </si>
  <si>
    <t>20.10</t>
  </si>
  <si>
    <t>21.6</t>
  </si>
  <si>
    <t>21.7</t>
  </si>
  <si>
    <t>21.8</t>
  </si>
  <si>
    <t>21.12</t>
  </si>
  <si>
    <t>21.13</t>
  </si>
  <si>
    <t>21.23</t>
  </si>
  <si>
    <t>21.24</t>
  </si>
  <si>
    <t>21.33</t>
  </si>
  <si>
    <t>21.35</t>
  </si>
  <si>
    <t>21.36</t>
  </si>
  <si>
    <t>21.37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</si>
  <si>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</si>
  <si>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</si>
  <si>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</si>
  <si>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</si>
  <si>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</si>
  <si>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</si>
  <si>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</si>
  <si>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</si>
  <si>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</si>
  <si>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21.50</t>
  </si>
  <si>
    <t>21.52</t>
  </si>
  <si>
    <t>21.53</t>
  </si>
  <si>
    <t>21.54</t>
  </si>
  <si>
    <t>21.55</t>
  </si>
  <si>
    <t>21.56</t>
  </si>
  <si>
    <t>21.58</t>
  </si>
  <si>
    <t>10.2</t>
  </si>
  <si>
    <t>10.4</t>
  </si>
  <si>
    <t>21.9</t>
  </si>
  <si>
    <t>21.14</t>
  </si>
  <si>
    <t>21.18</t>
  </si>
  <si>
    <t>21.21</t>
  </si>
  <si>
    <t>21.28</t>
  </si>
  <si>
    <t>21.31</t>
  </si>
  <si>
    <t>21.32</t>
  </si>
  <si>
    <t>21.38</t>
  </si>
  <si>
    <t>21.39</t>
  </si>
  <si>
    <t>21.59</t>
  </si>
  <si>
    <t>21.60</t>
  </si>
  <si>
    <t>21.61</t>
  </si>
  <si>
    <t>3.4</t>
  </si>
  <si>
    <t>15.8</t>
  </si>
  <si>
    <t>15.21</t>
  </si>
  <si>
    <t>15.24</t>
  </si>
  <si>
    <t>15.25</t>
  </si>
  <si>
    <t>15.28</t>
  </si>
  <si>
    <t>3.6</t>
  </si>
  <si>
    <t>6.3</t>
  </si>
  <si>
    <t>7.1</t>
  </si>
  <si>
    <t>7.2</t>
  </si>
  <si>
    <t>9.5</t>
  </si>
  <si>
    <t>15.26</t>
  </si>
  <si>
    <t>16.1</t>
  </si>
  <si>
    <t>16.2</t>
  </si>
  <si>
    <t>2.4</t>
  </si>
  <si>
    <t>14.6</t>
  </si>
  <si>
    <t>5.5</t>
  </si>
  <si>
    <t>21.1</t>
  </si>
  <si>
    <t>21.2</t>
  </si>
  <si>
    <t>21.17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</si>
  <si>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</si>
  <si>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</si>
  <si>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</si>
  <si>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</si>
  <si>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</si>
  <si>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</si>
  <si>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</si>
  <si>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</si>
  <si>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</si>
  <si>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</si>
  <si>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</si>
  <si>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</si>
  <si>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</si>
  <si>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8.1.1</t>
  </si>
  <si>
    <t>4.8</t>
  </si>
  <si>
    <t>9.2</t>
  </si>
  <si>
    <t>10.3</t>
  </si>
  <si>
    <t>11.1</t>
  </si>
  <si>
    <t>11.3</t>
  </si>
  <si>
    <t>8.1.2</t>
  </si>
  <si>
    <t>4.9</t>
  </si>
  <si>
    <t>6.1</t>
  </si>
  <si>
    <t>6.2</t>
  </si>
  <si>
    <t>9.3</t>
  </si>
  <si>
    <t>8.2.1</t>
  </si>
  <si>
    <t>4.3</t>
  </si>
  <si>
    <t>4.7</t>
  </si>
  <si>
    <t>6.4</t>
  </si>
  <si>
    <t>10.1</t>
  </si>
  <si>
    <t>11.2</t>
  </si>
  <si>
    <t>11.4</t>
  </si>
  <si>
    <t>11.5</t>
  </si>
  <si>
    <t>11.6</t>
  </si>
  <si>
    <t>11.7</t>
  </si>
  <si>
    <t>15.9</t>
  </si>
  <si>
    <t>15.10</t>
  </si>
  <si>
    <t>15.11</t>
  </si>
  <si>
    <t>15.23</t>
  </si>
  <si>
    <t>15.27</t>
  </si>
  <si>
    <t>8.2.2</t>
  </si>
  <si>
    <t>8.2.3</t>
  </si>
  <si>
    <t>8.2.4</t>
  </si>
  <si>
    <t>8.2</t>
  </si>
  <si>
    <t>8.2.5</t>
  </si>
  <si>
    <t>8.2.6</t>
  </si>
  <si>
    <t>8.2.7</t>
  </si>
  <si>
    <t>6.6</t>
  </si>
  <si>
    <t>8.2.8</t>
  </si>
  <si>
    <t>14.3</t>
  </si>
  <si>
    <t>5.7</t>
  </si>
  <si>
    <t>10.5</t>
  </si>
  <si>
    <t>12.3</t>
  </si>
  <si>
    <t>13.10</t>
  </si>
  <si>
    <t>5.9</t>
  </si>
  <si>
    <t>12.2</t>
  </si>
  <si>
    <t>S</t>
  </si>
  <si>
    <t>O</t>
  </si>
  <si>
    <t>PRUEBA DE ESTANQUEIDAD PARA LAS COMPUERTAS Y STOPLOGS DE LA DESCARGA DE FONDO</t>
  </si>
  <si>
    <t>DESCAPOTE Y DESENRAICE CON PROFUNDIDAD HASTA 0.5M</t>
  </si>
  <si>
    <t>EXCAVACION EN MATERIAL COMUN (TIPO II Y III), SECO, ENTRE 0 Y 2M DE PROFUNDIDAD</t>
  </si>
  <si>
    <t>EXCAVACION EN MATERIAL COMUN (TIPO II Y III), BAJO CONDICIONES DE HUMEDAD QUE REQUIEREN BOMBEO, ENTRE 0 Y 2M DE PROFUNDIDAD</t>
  </si>
  <si>
    <t>EXCAVACION EN MATERIAL COMUN (TIPO II Y III) BAJO CONDICIONES DE HUMEDAD QUE REQUIEREN BOMBEO, ENTRE 2 Y 5M DE PROFUNDIDAD</t>
  </si>
  <si>
    <t>EXCAVACION, EN MATERIAL COMUN (TIPO II Y III), BAJO CONDICIONES DE HUMEDAD QUE REQUIEREN BOMBEO, EN PROFUNDIDADES MAYORES A 5M</t>
  </si>
  <si>
    <t>REMOCION, LIMPIEZA Y DISPOSICION FINAL DE DERRUMBES DE MATERIAL HETEROGENEO</t>
  </si>
  <si>
    <t>REMOCION DE MATERIAL INESTABLE POR FUERA DE LOS LIMITES DE LA EXCAVACION</t>
  </si>
  <si>
    <t>LLENO CON MATERIAL DE SUELO PARA MEGA BOLSAS</t>
  </si>
  <si>
    <t>LLENO CON MATERIAL DE SUELO PARA MEGA BOLSAS LANZADAS</t>
  </si>
  <si>
    <t>SUMINISTRO, TRANSPORTE Y INSTALACION DE MEGABOLSAS 2.0X1.0M</t>
  </si>
  <si>
    <t>SUMINISTRO, TRANSPORTE Y INSTALACION DE MEGABOLSAS 5.0X2.5M</t>
  </si>
  <si>
    <t>SUMINISTRO, TRANSPORTE Y INSTALACION DE MEGABOLSAS 6.0X3.0M</t>
  </si>
  <si>
    <t>SUMINISTRO, TRANSPORTE Y INSTALACION DE SACOS DE SUELO CEMENTO</t>
  </si>
  <si>
    <t>DESINSTALACION DE OBRAS HIDRAULICAS TEMPORALES MEGABOLSAS</t>
  </si>
  <si>
    <t>SUMINISTRO, TRANSPORTE Y COLOCACION DE GRAMA PARA REVEGETALIZACION DE TALUDES</t>
  </si>
  <si>
    <t>TRANSPORTE DE MATERIALES SIN CLASIFICAR DISTANCIA 5-15KM</t>
  </si>
  <si>
    <t>CORTE, ESCARIFICACION Y PREPARACION DE SUPERFICIE DE CONCRETO ENTRE 5CM Y 15CM DE ESPESOR</t>
  </si>
  <si>
    <t>DEMOLICION, CARGUE, RETIRO Y DISPOSICION DE CONCRETO REFORZADO EN CUALQUIER RESISTENCIA Y ESPESOR</t>
  </si>
  <si>
    <t>DEMOLICION, RETIRO Y DISPOSICION FINAL DE ELEMENTO EMBEBIDOS ASOCIADOS A EQUIPOS O COMPUERTAS</t>
  </si>
  <si>
    <t>PERFORACION PARA PASALOSAS Y PASAMUROS</t>
  </si>
  <si>
    <t>DESMONTE Y RETIRO DE EQUIPOS Y ESTRUCTURAS METALICAS</t>
  </si>
  <si>
    <t xml:space="preserve">SUMINISTRO, TRANSPORTE, FIGURACION Y COLOCACION DE ACERO DE REFUERZO DE FY 420MPA, EN CUALQUIER DIAMETRO
</t>
  </si>
  <si>
    <t>SUMINISTRO, TRANSPORTE, PERFORACION Y ANCLAJE CON ADHESIVO EPOXICO DE BARRAS DE ACERO DE REFUERZO O PERNOS 1/2"</t>
  </si>
  <si>
    <t>SUMINISTRO, TRANSPORTE, PERFORACION Y ANCLAJE CON ADHESIVO EPOXICO DE BARRAS DE ACERO DE REFUERZO O PERNOS 1"</t>
  </si>
  <si>
    <t>SUMINISTRO, TRANSPORTE Y COLOCACION DE CONCRETO F'C 21MPA PARA LOSA INFERIOR, VIGAS DE FUNDACION Y ZAPATAS</t>
  </si>
  <si>
    <t>SUMINISTRO, TRANSPORTE Y COLOCACION DE CONCRETO FC 28MPA PARA MUROS Y COLUMNAS</t>
  </si>
  <si>
    <t>SUMINISTRO, TRANSPORTE E INSTALACION DE ELEMENTOS DE CONCRETO PREFABRICADO FC 35MPA</t>
  </si>
  <si>
    <t>SUMINISTRO, TRANSPORTE Y COLOCACION DE MORTERO F'C 17.5MPA PARA SOLADOS</t>
  </si>
  <si>
    <t>SUMINISTRO, TRANSPORTE, PREPARACION Y APLICACION DE CONCRELISTO RE-5000 O EQUIVALENTE.</t>
  </si>
  <si>
    <t>SUMINISTRO, TRANSPORTE Y COLOCACION DE MORTERO DE NIVELACION TIPO GROUTING</t>
  </si>
  <si>
    <t>SUMINISTRO, TRANSPORTE Y COLOCACION DE CONCRETO FC 35MPA PARA ELEMENTOS METALICOS EMPOTRADOS</t>
  </si>
  <si>
    <t xml:space="preserve">LIMPIEZA Y RETIRO DE SEDIMENTOS
</t>
  </si>
  <si>
    <t>LAVADO DE CUALQUIER TIPO DE SUPERFICIE CON HIDROLAVADORA. INCLUYE TRABAJOS A CUALQUIER ALTURA.</t>
  </si>
  <si>
    <t>SUMINISTRO, TRANSPORTE Y APLICACION DE RESINA EPOXICA PARA INYECCION DE FISURAS TIPO SIKADUR INJECTION RESIN O EQUIVALENTE.</t>
  </si>
  <si>
    <t>TRATAMIENTO PARA EFLORESCENCIAS</t>
  </si>
  <si>
    <t>TRATAMIENTO PARA ATAQUE BIOLOGICO</t>
  </si>
  <si>
    <t>SUMINISTRO, TRANSPORTE Y COLOCACION DE MORTERO MONOCOMPONENTE DE ALTA RESISTENCIA PARA REPARACIONES HORIZONTALES, VERTICALES O SOBRE CABEZA, DE ALTO ESPESOR</t>
  </si>
  <si>
    <t>REEMPLAZO DE CONCRETO METEORIZADO POR ATAQUE BIOLOGICO</t>
  </si>
  <si>
    <t>TRATAMIENTO PARA ATAQUE POR CORROSION</t>
  </si>
  <si>
    <t>TRATAMIENTO DE CONCRETOS POR CRISTALIZACION CON IMPERMEABILIZANTE</t>
  </si>
  <si>
    <t>REHABILITACION DE JUNTAS DE MOVIMIENTO EN ESTRUCTURA EXISTENTE</t>
  </si>
  <si>
    <t>REHABILITACION DE JUNTAS DE CONSTRUCCION EN ESTRUCTURA EXISTENTE</t>
  </si>
  <si>
    <t>SUMINISTRO, TRANSPORTE Y MONTAJE DE PERFILERIA METALICA ASTM A572</t>
  </si>
  <si>
    <t>SUMINISTRO, TRANSPORTE Y MONTAJE DE PERFILERIA METALICA ASTM A36</t>
  </si>
  <si>
    <t>SUMINISTRO, TRANSPORTE E INSTALACION DE ESCALERA VERTICAL CON LINEA DE VIDA VERTICAL Y PROTECCIONES</t>
  </si>
  <si>
    <t>SUMINISTRO, TRANSPORTE E INSTALACION DE LINEA DE VIDA Y ANCLAJES PARA ELEMENTOS E SEGURIDAD INDUSTRIAL</t>
  </si>
  <si>
    <t>SUMINISTRO, TRANSPORTE E INSTALACION DE REJILLA METALICA</t>
  </si>
  <si>
    <t xml:space="preserve">SUMINISTRO, TRANSPORTE E INSTALACION DE ESTRUCTURAS EN ACERO ASTM A36 PARA PASARELAS, PASAMANOS Y ESCALERAS
</t>
  </si>
  <si>
    <t>SUMINISTRO, TRANSPORTE E INSTALACION DE PLATAFORMA O TAPA METALICA MISCELANEA REMOVIBLE</t>
  </si>
  <si>
    <t>SUMINISTRO, TRANSPORTE E INSTALACION  DE ELEMENTOS METALICOS MISCELANEOS</t>
  </si>
  <si>
    <t>SUMINISTRO, TRANSPORTE E INSTALACION DE CABLE DE COBRE 5X8AWG ENCAUCHETADO TIPO TC THHN/THWN-2 600V 90°C</t>
  </si>
  <si>
    <t>SUMINISTRO, TRANSPORTE E INSTALACION DE CABLE DE COBRE 4X10AWG ENCAUCHETADO TIPO TC THHN/THWN-2 600V 90°C</t>
  </si>
  <si>
    <t>SUMINISTRO, TRANSPORTE E INSTALACION DE CABLE DE COBRE 3X10AWG ENCAUCHETADO TIPO TC THHN/THWN-2 600V 90°C</t>
  </si>
  <si>
    <t>SUMINISTRO, TRANSPORTE E INSTALACION DE TUBERIA CONDUIT METALICA TIPO IMC DE 1". INCLUYE ACCESORIOS DE FIJACION</t>
  </si>
  <si>
    <t>SUMINISTRO, TRANSPORTE E INSTALACION DE TUBERIA CONDUIT METALICA TIPO IMC DE 3/4". INCLUYE ACCESORIOS DE FIJACION</t>
  </si>
  <si>
    <t>SUMINISTRO, TRANSPORTE E INSTALACION DE ADAPTADOR TERMINAL IMC INSTALACIONES ELECTRICAS 1"</t>
  </si>
  <si>
    <t>SUMINISTRO, TRANSPORTE E INSTALACION DE ADAPTADOR TERMINAL IMC INSTALACIONES ELECTRICAS 3/4"</t>
  </si>
  <si>
    <t>SUMINISTRO, TRANSPORTE E INSTALACION DE CONDULETA ROSCADA EN L ALUMINIO 1" GRIS</t>
  </si>
  <si>
    <t xml:space="preserve">SUMINISTRO, TRANSPORTE E INSTALACION DE CONDULETA ROSCADA EN LL ALUMINIO 3/4" GRIS
</t>
  </si>
  <si>
    <t>SUMINISTRO E INSTALACION DE UNION 1" IMC</t>
  </si>
  <si>
    <t>SUMINISTRO, TRANSPORTE E INSTALACION DE CAJA DE ALUMINIO INYECTADO 2X4, INCLUYE TAPA</t>
  </si>
  <si>
    <t>SUMINISTRO, TRANSPORTE E INSTALACION DE CAJA DE ALUMINIO INYECTADO 4X4, INCLUYE TAPA</t>
  </si>
  <si>
    <t>SUMINISTRO, TRANSPORTE E INSTALACION DE INTERRUPTOR SENCILLO SOLIDO ANTI EXPLOSION 120VCA 20A CLASE 1 DIVISION 1. INCLUYE ACCESORIOS DE INSTALACION</t>
  </si>
  <si>
    <t>SUMINISTRO, TRANSPORTE E INSTALACION DE LUMINARIA LED HERMETICA 37/40W 120VCA 4000K 4500LM</t>
  </si>
  <si>
    <t>SUMINISTRO, TRANSPORTE E INSTALACION DE LUMINARIA LED DE EMERGENCIA 2X1.2W 125VCA 6500K 200LM</t>
  </si>
  <si>
    <t>SUMINISTRO, TRANSPORTE E INSTALACION DE CABLE COBRE DESNUDO MONOPOLAR 2/0AWG</t>
  </si>
  <si>
    <t>SUMINISTRO, TRASNPORTE E INSTALACION DE PLATINA DE COBRE 99% PARA BARRA DE TIERRA DE 3/8"</t>
  </si>
  <si>
    <t>PRUEBA DE ESTANQUEIDAD PARA LAS COMPUERTAS Y STOPLOGS DEL VERTEDERO</t>
  </si>
  <si>
    <t>EXCAVACION EN ROCA (TIPO I) A CUALQUIER PROFUNDIDAD, POR METODO NO EXPLOSIVO, BAJO CONDICIONES DE HUMEDAD QUE REQUIERAN BOMBEO</t>
  </si>
  <si>
    <t>EXCAVACION EN ROCA (TIPO I) A CUALQUIER PROFUNDIDAD, POR METODO EXPLOSIVO, BAJO CONDICIONES DE HUMEDAD QUE REQUIERAN BOMBEO</t>
  </si>
  <si>
    <t>EXCAVACION DE PILOTES PREEXCAVADOS DE 0.8M DE DIAMETRO</t>
  </si>
  <si>
    <t>EXCAVACION DE PANTALLA DE PILOTES SECANTES DE 0.8M DE DIAMETRO</t>
  </si>
  <si>
    <t>EXCAVACION DE PANTALLA DE PILOTES SECANTES DE 1.0M DE DIAMETRO</t>
  </si>
  <si>
    <t>LLENO COMPACTADO CON MATERIAL DE SUELO PARA DIQUES Y JARILLONES</t>
  </si>
  <si>
    <t>LLENO COMPACTADO CON MATERIAL DE SUELO PARA VADO</t>
  </si>
  <si>
    <t>LLENO COMPACTADO CON MATERIAL DE CANTERA</t>
  </si>
  <si>
    <t>SUMINISTRO, TRANSPORTE Y INSTALACION DE MEGABOLSAS 4.0X2.0M</t>
  </si>
  <si>
    <t>SUMINISTRO, TRANSPORTE E INSTALACION DE TUBERIA EN POLIETILENO DE ALTA DENSIDAD DE 0.90M</t>
  </si>
  <si>
    <t>SUMINISTRO, TRANSPORTE E INSTALACION DE PIEDRA PEGADA</t>
  </si>
  <si>
    <t>SUMINISTRO, TRANSPORTE E INSTALACION DE GEOMEMBRANA POLIOLEFINA FPO REFORZADA CON GEOTEXTIL NO TEJIDO DE 1.80M</t>
  </si>
  <si>
    <t>SUMINISTRO, TRANSPORTE E INSTALACION Y TENSIONAMIENTO DE TENDONES DE ANCLAJE DE 520KN</t>
  </si>
  <si>
    <t>CORTE, ESCARIFICACION Y PREPARACION DE SUPERFICIE DE CONCRETO HASTA UN ESPESOR MAXIMO DE 5CM</t>
  </si>
  <si>
    <t>DEMOLICION CON EQUIPO MENOR PARA DESCABECE DE PILOTES</t>
  </si>
  <si>
    <t>DEMOLICION EN SUPERFICIE DE OBRAS DE CONCRETO REFORZADO MEDIANTE METODOS DE CORTE Y PERFORACION CON DIAMANTE</t>
  </si>
  <si>
    <t>DEMOLICION, CARGUE, RETIRO Y DISPOSICION DE CONCRETO MEDIANTE METODOS DE CORTE Y PERFORACION CON DIAMANTE</t>
  </si>
  <si>
    <t>SUMINISTRO, TRANSPORTE, PERFORACION Y ANCLAJE CON ADHESIVO EPOXICO DE BARRAS DE ACERO DE REFUERZO O PERNOS 3/4"</t>
  </si>
  <si>
    <t>SUMINISTRO, TRANSPORTE E INSTALACION DE CONECTOR MECANICO DE 3/4"</t>
  </si>
  <si>
    <t>SUMINISTRO, TRANSPORTE E INSTALACION DE CONECTOR MECANICO DE 1"</t>
  </si>
  <si>
    <t>SUMINISTRO, TRANSPORTE Y COLOCACION DE CONCRETO FC 28MPA PARA PILOTES</t>
  </si>
  <si>
    <t>SUMINISTRO, TRANSPORTE Y COLOCACION DE CONCRETO FC 28MPA PARA PANTALLAS DE PILOTES</t>
  </si>
  <si>
    <t>SUMINISTRO, TRANSPORTE Y COLOCACION DE CONCRETO CICLOPEO (60%-40%). INCLUYE FORMALETA Y OBRA FALSA EN CASO DE REQUERIRSE</t>
  </si>
  <si>
    <t>SUMINISTRO, TRANSPORTE Y COLOCACION DE CONCRETO F'C 28MPA PARA LOSA INFERIOR, VIGAS DE FUNDACION Y ZAPATAS</t>
  </si>
  <si>
    <t>SUMINISTRO, TRANSPORTE Y COLOCACION DE CONCRETO FC 28MPA PARA VIGA Y LOSA AEREA</t>
  </si>
  <si>
    <t>SUMINISTRO, TRANSPORTE E INSTALACION DEL GROUT DE NIVELACION TIPO SIKADUR 32 PREMIER O EQUIVALENTE</t>
  </si>
  <si>
    <t>SUMINISTRO E INSTALACION DE SELLO IMPERMEABILIZANTE PVC FLEXIBLE 22CMX3.5MM PARA JUNTAS EN CONCRETO</t>
  </si>
  <si>
    <t>EXCAVACION DE PILOTES PREEXCAVADOS DE 0.5M DE DIAMETRO</t>
  </si>
  <si>
    <t>EXCAVACION DE PILOTES PREEXCAVADOS DE 0.7M DE DIAMETRO</t>
  </si>
  <si>
    <t>SUMINISTRO, TRANSPORTE E INSTALACION DE GRAFILES DE ACERO DE REFUERZO PARA MAMPOSTERIA ESTRUCTURAL</t>
  </si>
  <si>
    <t>SUMINISTRO, TRANSPORTE Y COLOCACION DE MALLA ELECTROSOLDADA GRAFILADA</t>
  </si>
  <si>
    <t xml:space="preserve">SUMINISTRO, TRANSPORTE Y COLOCACION DE CONCRETO FC 21MPA PARA OBRAS VARIAS
</t>
  </si>
  <si>
    <t>SUMINISTRO, TRANSPORTE Y COLOCACION DE CONCRETO FC 21MPA PARA CIMENTACION DE CERRAMIENTO</t>
  </si>
  <si>
    <t>SUMINISTRO, TRANSPORTE Y COLOCACION DE CONCRETO FC 24.5MPA PARA OBRAS VARIAS</t>
  </si>
  <si>
    <t>SUMINISTRO, TRANSPORTE Y CONSTRUCCION DE MURO EN LADRILLO PORTANTE DE 12X30CM</t>
  </si>
  <si>
    <t>SUMINISTRO, TRANSPORTE E INSTALACION DE ACABADO DE PISO EN CONCRETO</t>
  </si>
  <si>
    <t>SUMINISTRO TRANSPORTE E INSTALACION PUERTA METALICA EN LAMINA DE 1.20X2.00M</t>
  </si>
  <si>
    <t>SUMINISTRO, TRANSPORTE E IMPERMEABILIZACION DE PLACA O LOSA</t>
  </si>
  <si>
    <t>SUMINISTRO, TRANSPORTE E INSTALACION DE ACABADOS DE PISOS POR DEMOLICION EN OBRA EXISTENTE</t>
  </si>
  <si>
    <t>SUMINISTRO, TRANSPORTE E INSTALACION DE ACABADOS DE MURO POR DEMOLICION EN OBRA EXISTENTE</t>
  </si>
  <si>
    <t>CONSTRUCCION DE CERRAMIENTO EN MALLA ESLABONADA GALVANIZADA MAYOR A 2.5M DE ALTURA</t>
  </si>
  <si>
    <t>SUMINISTRO, TRANSPORTE E INSTALACION DE CABLE DE COBRE 5X12AWG ENCAUCHETADO THHN/THWN 600V 90°C</t>
  </si>
  <si>
    <t>SUMINISTRO, TRANSPORTE E INSTALACION DE CABLE DE COBRE 4X12AWG ENCAUCHETADO TIPO TC THHN/THWN-2 600V 90°C</t>
  </si>
  <si>
    <t>SUMINISTRO, TRANSPORTE E INSTALACION DE CABLE DE COBRE 3X12AWG ENCAUCHETADO TIPO TC THHN/THWN-2 600V 90°C</t>
  </si>
  <si>
    <t>SUMINISTRO, TRANSPORTE E INSTALACION DE PERFIL RANURADO O LISO 2"X4" O 4"X4"</t>
  </si>
  <si>
    <t>SUMINISTRO, TRANSPORTE E INSTALACION DE PERFIL DOBLE ACERO GALVANIZADO 2.5MM 1M</t>
  </si>
  <si>
    <t>SUMINISTRO, TRANSPORTE E INSTALACION DE LUMINARIA TIPO LED 100W 120VCA-127VCA 60HZ 4000K FLUJO LUMINOSO 16100LM IP66 BASE FOTOCELDA EN BRAZO DE ACERO</t>
  </si>
  <si>
    <t>SUMINISTRO, TRANSPORTE E INSTALACION DE POSTE DE FIBRA DE VIDRIO DE 12 M, 1050 KGF. INCLUYE EXCAVACION, ANCLAJE, MATERIAL DE LLENO Y MARCACION.</t>
  </si>
  <si>
    <t>SUMINISTRO, TRANSPORTE E INSTALACION DE CAJA MULTISERVICIO METALICA</t>
  </si>
  <si>
    <t>SUMINISTRO, TRANSPORTE E INSTALACION DE PUNTA CAPTADORA EN ALUMINIO 5/8" X 2M</t>
  </si>
  <si>
    <t>SUMINISTRO, TRANSPORTE E INSTALACION DE CONECTOR PERNADO DE RANURAS PARALELAS BIMETALICO 2AWG A 8AWG</t>
  </si>
  <si>
    <t>SUMINISTRO, TRANSPORTE E INSTALACION DE TUBERIA CONDUIT PVC TIPO DB DE 3/4"</t>
  </si>
  <si>
    <t>SUMINISTRO, TRANSPORTE E INSTALACION DE TUBERIA CONDUIT PVC TIPO DB DE 1"</t>
  </si>
  <si>
    <t>SUMINISTRO, TRANSPORTE E INSTALACION DE TUBERIA CONDUIT PVC TIPO DB DE 2"</t>
  </si>
  <si>
    <t>SUMINISTRO, TRANSPORTE E INSTALACION DE TUBERIA CONDUIT PVC TIPO DB DE 3"</t>
  </si>
  <si>
    <t>SUMINISTRO, TRANSPORTE E INSTALACION DE TUBERIA CONDUIT PVC TIPO DB DE 4"</t>
  </si>
  <si>
    <t>SUMINISTRO E INSTALACION DE TUBERIA PVC DB DE 3", SEGUN NORMAS RS0-002 Y RS1-003</t>
  </si>
  <si>
    <t>CONSTRUCCION DE CANALIZACION DE DUCTOS 3X3" EN ZONA VERDE TERRENO SEMI DURO, REDES SUBTERRANEAS PARA BAJA TENSION</t>
  </si>
  <si>
    <t>CONSTRUCCION DE CANALIZACION DE ENERGIA DE MEDIA TENSION, SEGUN NORMA EPM RS1-005. INCLUYE TUBERIA ELECTRICA CONDUIT PVC TIPO DB 6", 2 TUBOS EN BRECHA CON SUS RESPECTIVAS TERMINAL TIPO CAMPANA EN LAS ENTRADAS A CAJA; EXCAVACION Y LLENOS DE LA ZANJA; TRANSPORTE Y DISPOSICION FINAL DE MATERIAL SOBRANTE.</t>
  </si>
  <si>
    <t>CONSTRUCCION DE CAJA RS3-005</t>
  </si>
  <si>
    <t>SUMINISTRO, TRANSPORTE Y CONSTRUCCION DE CAJA DE INSPECCION DE 0.30X0.30M. INCLUYE TAPA</t>
  </si>
  <si>
    <t>SUMINSTRO E INSTALACIÓN DE VARILLA COPPERWELD DE 5/8" X 2.4 M, INCLUYE LA VARILLA CON CERTIFICACIÓN DE PRODUCTO SEGÚN RETIE</t>
  </si>
  <si>
    <t>ELABORACION DE UNION PARA CABLE 1/0 A 4/0 AWG CON SOLDADURA EXOTERMICA PARA CONEXION EN T. INCLUYE MOLDES Y SOLDADURA</t>
  </si>
  <si>
    <t>ELABORACION DE UNION PARA CABLE 2/0AWG-1/0AWG A VARILLA CON SOLDADURA EXOTERMICA PARA CONEXION EN L. INCLUYE MOLDES Y SOLDADURA</t>
  </si>
  <si>
    <t>ELABORACION DE UNION PARA CABLE 1/0 A 4/0 AWG CON SOLDADURA EXOTERMICA PARA CONEXION EN X. INCLUYE MOLDES Y SOLDADURA</t>
  </si>
  <si>
    <t>ELABORACION DE UNION PARA CABLE 1/0 A 4/0 AWG CON SOLDADURA EXOTERMICA PARA CONEXION EN T A VARILLA. INCLUYE MOLDES Y SOLDADURA</t>
  </si>
  <si>
    <t>SUMINISTRO, TRANSPORTE E INSTALACION DE TUBERIA CONDUIT PVC SCH 40 DE 1"</t>
  </si>
  <si>
    <t>SUMINISTRO, TRANSPORTE Y COLOCACION DE LLENO COMPACTADO CON AFIRMADO PARA VIA COMPLETA</t>
  </si>
  <si>
    <t>SUMINISTRO, TRANSPORTE Y COLOCACION DE LLENO COMPACTADO CON BASE GRANULAR</t>
  </si>
  <si>
    <t xml:space="preserve">SUMINISTRO, TRANSPORTE E INSTALACION DE TUBERIA CONDUIT METALICA TIPO IMC DE 2". INCLUYE ACCESORIOS DE FIJACION
</t>
  </si>
  <si>
    <t>SUMINISTRO, TRANSPORTE E INSTALACION DE ADAPTADOR TERMINAL IMC INSTALACIONES ELECTRICAS 2"</t>
  </si>
  <si>
    <t>SERVICIO DE SUMINISTRO, TRANSPORTE E INSTALACION DE CONDULETA ROSCADA EN LL ALUMINIO 2" GRIS</t>
  </si>
  <si>
    <t>SUMINISTRO E INSTALACION DE UNION 2" IMC</t>
  </si>
  <si>
    <t>SUMINISTRO, TRANSPORTE E INSTALACIÓN DE INTERRUPTOR DOBLE 15A  CON CAJA TIPO RAWELL PARA TUBERÍA EXPUESTA DE 2X4</t>
  </si>
  <si>
    <t>SUMINISTRO, TRANSPORTE E INSTALACION DE LUMINARIA LED DE EMERGENCIA PARA AVISO DE SALIDA</t>
  </si>
  <si>
    <t>SUMINISTRO, TRANSPORTE E INSTALACION DE LUMINARIA TIPO HIGH BAY LED DE 150W 120/277VCA 60HZ 6000°K 13200LM IP65 EN MATERIAL DE ALUMINIO FUNDIDO</t>
  </si>
  <si>
    <t>SUMINISTRO, TRANSPORTE E INSTALACION DE CABLE DE ALUMINIO DESNUDO 1/0AWG</t>
  </si>
  <si>
    <t>SUMINISTRO, TRANSPORTE E INSTALACION DE SOPORTE ANILLO POLIAMIDA CLIC RD 8-10MM</t>
  </si>
  <si>
    <t>SUMINISTRO, TRANSPORTE E INSTALACION DE CONECTOR BIMETALICO PARA FIJACION DE CABLE DESNUDO 4/0AWG DE COBRE - ACERO INOXIDABLE </t>
  </si>
  <si>
    <t>SUMINISTRO, TRANSPORTE E INSTALACION DE CABLE ACSR 7X8AWG</t>
  </si>
  <si>
    <t>SUMINISTRO, TRANSPORTE E INSTALACION DE CONECTOR PERNADO DE RANURAS PARALELAS ALUMINIO 1/0AWG A SPT</t>
  </si>
  <si>
    <t>SUMINISTRO, TRANSPORTE Y COLOCACION DE CONCRETO FC 28MPA AUTOCOMPACTANTE</t>
  </si>
  <si>
    <t>SUMINISTRO E INSTALACION DE SELLO IMPERMEABILIZANTE PVC FLEXIBLE 15CMX2.5MM PARA JUNTAS EN CONCRETO</t>
  </si>
  <si>
    <t>SUMINISTRO, TRANSPORTE Y APLICACION DE SELLANTE DE JUNTAS TIPO SIKASWELL S-2 O EQUIVALENTE</t>
  </si>
  <si>
    <t>SUMIINISTRO E INSTALACION DE SISTEMA DE SELLADO IMPERMEABLE DE JUNTAS TIPO SIKADUR COMBIFLEX SG O EQUIVALENTE</t>
  </si>
  <si>
    <t>SUMINISTRO, TRANSPORTE Y COLOCACION DE CONCRETO F</t>
  </si>
  <si>
    <t>EXCAVACION, EN MATERIAL COMUN (TIPO II Y III) SECO, EN PROFUNDIDADES MAYORES A 5M</t>
  </si>
  <si>
    <t>CONSTRUCCION DE CUNETA DE CONCRETO VACIADA EN EL SITIO</t>
  </si>
  <si>
    <t>PERFORACION DE DIAMETRO 2 1/2" PARA DRENAJE LARGO</t>
  </si>
  <si>
    <t>PERFORACION DE DIAMETRO 1" PARA DRENAJE CORTO</t>
  </si>
  <si>
    <t>SUMINISTRO, TRANSPORTE E INSTALACION DE GEOTEXTIL NO TEJIDO NT 2500</t>
  </si>
  <si>
    <t>SUMINISTRO, TRANSPORTE E INSTALACION DE DRENAJE HORIZONTAL DE DIAMETRO 2" PARA MURO DE CONTENCION</t>
  </si>
  <si>
    <t>SUMINISTRO, TRANSPORTE Y COLOCACION DE CONCRETO LANZADO F´C 28MPA PARA OBRAS VARIAS</t>
  </si>
  <si>
    <t>SUMINISTRO E INSTALACION DE PERNOS DE ANCLAJE D25.4 EN ACERO. INCLUYE ACCESORIOS</t>
  </si>
  <si>
    <t>PRUEBA DE ESTANQUEIDAD PARA LAS COMPUERTAS Y STOPLOGS DEL TANQUE DE CARGA</t>
  </si>
  <si>
    <t>SUMINISTRO, TRANSPORTE, PERFORACION Y ANCLAJE CON ADHESIVO EPOXICO DE BARRAS DE ACERO DE REFUERZO O PERNOS 1 1/4"</t>
  </si>
  <si>
    <t>SUMINISTRO, TRANSPORTE E INSTALACION DE CABLEADO DE FUERZA DE BAJA TENSION, MONOPOLAR, CU, CALIBRE No. 1/0 AWG, LSZH, 90 °C, TC.</t>
  </si>
  <si>
    <t xml:space="preserve">SUMINISTRO, TRANSPORTE E INSTALACION DE CABLE DE COBRE 12AWG MONOPOLAR THWN-2 600VCA 90°C
</t>
  </si>
  <si>
    <t>SUMINISTRO, TRANSPORTE E INSTALACION DE CONDULETA ROSCADA EN C ALUMINIO 2"</t>
  </si>
  <si>
    <t>MONITOREO DE CALIDAD DEL AIRE</t>
  </si>
  <si>
    <t xml:space="preserve">MONITOREO DE EMISIONES DE RUIDO
</t>
  </si>
  <si>
    <t>MANEJO INTEGRAL DE RESIDUOS ESPECIALES</t>
  </si>
  <si>
    <t>MANEJO INTEGRAL DE RESIDUOS PELIGROSOS</t>
  </si>
  <si>
    <t>MANEJO DE NIDO, COLMENA O ENJAMBRE DE ABEJAS O AVISPAS</t>
  </si>
  <si>
    <t>AHUYENTAMIENTO, RESCATE Y REUBICACION DE FAUNA</t>
  </si>
  <si>
    <t>ATENCION DE FAUNA LESIONADA</t>
  </si>
  <si>
    <t>CARACTERIZACION DE ESPECIES SILVESTRES DE FLORA EN VEDA</t>
  </si>
  <si>
    <t xml:space="preserve">RESCATE, TRASLADO, MANTENIMIENTO Y MONITOREO DE ESPECIES DE FLORA SILVESTRE EN VEDA O IMPORTANTES (PLANTULA/EPIFITA)
</t>
  </si>
  <si>
    <t>REUNIONES DE SOCIALIZACION CON COMUNIDADES, ASOCIACIONES, GREMIOS Y OTRAS ORGANIZACIONES</t>
  </si>
  <si>
    <t>IMPLEMENTACION DE PROGRAMA DE EDUCACION Y CAPACITACION AMBIENTAL A LAS COMUNIDADES</t>
  </si>
  <si>
    <t>IMPLEMENTACION DE PLAN DE MANEJO DEL PROGRAMA DE ARQUEOLOGIA PREVENTIVA PARA LA FASE DE IMPLEMENTACION DEL PLAN DE MANEJO ARQUEOLOGICO</t>
  </si>
  <si>
    <t>ESTRUCTURACION DEL COMPONENTE GEOMATICO PARA EL INFORME DE CUMPLIMIENTO AMBIENTAL (ICA) PARA PROYECTOS LICENCIADOS</t>
  </si>
  <si>
    <t>CONFORMACION DE ZONA DE DEPOSITO</t>
  </si>
  <si>
    <t>REVEGETALIZACION DE TALUDES CON HIDROSIEMBRA CON SEMILLAS PARA EMPRADRIZAR.</t>
  </si>
  <si>
    <t xml:space="preserve">SUMINISTRO, TRANSPORTE Y COLOCACION DE LLENO COMPACTADO CON SUB BASE GRANULAR
</t>
  </si>
  <si>
    <t>SUMINISTRO, TRANSPORTE E INSTALACION DE SEÑALIZACION VERTICAL DE TRANSITO DE 60CM REFLECTIVO TIPO IV O SUPERIOR</t>
  </si>
  <si>
    <t>SUMINISTRO, TRANSPORTE E INSTALACION DE SEÑALIZACION VERTICAL DE TRANSITO DE 30CMX45CM REFLECTIVO TIPO IV O SUPERIOR</t>
  </si>
  <si>
    <t>SUMINISTRO, TRANSPORTE Y INSTALACION DE MOJONES EN CONCRETO PREFABRICADO</t>
  </si>
  <si>
    <t>SUMINISTRO, TRANSPORTE Y CONSTRUCCION DE CANAL O CUNETA EN SACOS DE SUELO CEMENTO</t>
  </si>
  <si>
    <t>SUMINISTRO, TRANSPORTE E INSTALACION DE GEOMEMBRANA HDPE DE 40MILS</t>
  </si>
  <si>
    <t>COLACION Y COMPACTACION DE ENROCADO DE PROTECCION PARA PROTECCION DE TALUD</t>
  </si>
  <si>
    <t>EXCAVACION EN MATERIAL COMUN (TIPO II Y III) SECO, ENTRE 2 Y 5M DE PROFUNDIDAD</t>
  </si>
  <si>
    <t>SUMINISTRO, TRANSPORTE Y COLOCACION DE LLENO PARA FILTRO CON MATERIAL GRANULAR ENTRE 75MM Y 19MM</t>
  </si>
  <si>
    <t>SUMINISTRO, TRANSPORTE Y COLOCACION DE LLENO COMPACTADO CON MATERIAL ESTABILIZADO CON CAL PARA TERRAPLENES</t>
  </si>
  <si>
    <t>SUMINISTRO, TRANSPORTE E INSTALACION DE TUBERIA EN CONCRETO REFORZADO DE 0.90M</t>
  </si>
  <si>
    <t>CONFORMACION DE CALZADA EXISTENTE</t>
  </si>
  <si>
    <t>SUMINISTRO, TRANSPORTE E INSTALACION DE SEÑALIZACION DOBLE VERTICAL DE TRANSITO DE 60CM REFLECTIVO TIPO IV O SUPERIOR</t>
  </si>
  <si>
    <t>SUMINISTRO, TRANSPORTE E INSTALACION DE BARRERA METALICA EN ACERO GALVANIZADO NIVEL DE CONTENCION NCC1</t>
  </si>
  <si>
    <t>SUMINISTRO, TRANSPORTE E INSTALACION DE TERMINAL DE BARRERA METALICA EN FORMA DE U</t>
  </si>
  <si>
    <t>SUMINISTRO, TRANSPORTE E INSTALACION DE TERMINAL DE BARRERA METALICA EMPOTRADA EN TALUD</t>
  </si>
  <si>
    <t>SUMINISTRO, TRANSPORTE E INSTALACION DE CAPTAFARO REVESTIDO CON LAMINA DE MATERIAL RETRORREFLECTIVO</t>
  </si>
  <si>
    <t>SUMINISTRO, TRANSPORTE Y COLOCACION DE CONCRETO FC 28MPA PARA LOSA DE MURO DE CONTENCION</t>
  </si>
  <si>
    <t xml:space="preserve">SUMINISTRO, TRANSPORTE Y COLOCACION DE CONCRETO F'C 28MPA PARA MUROS
</t>
  </si>
  <si>
    <t>SUMINISTRO, TRANSPORTE Y COLOCACION DE CONCRETO F´C 28MPA PARA OBRAS VARIAS</t>
  </si>
  <si>
    <t>SUMINISTRO, TRANSPORTE E INSTALACION DE SELLO EN JUNTA DE DILATACION</t>
  </si>
  <si>
    <t>SUMINISTRO, TRANSPORTE E INSTALACION DE DRENAJE HORIZONTAL DE DIAMETRO 4" PARA ALIVIO DE PRESION</t>
  </si>
  <si>
    <t>SUMINISTRO, TRANSPORTE E INSTALACION DE TUBERIA EN POLIETILENO DE ALTA DENSIDAD DE 0.30M</t>
  </si>
  <si>
    <t>SUMINISTRO, TRANSPORTE, PERFORACION Y ANCLAJE CON ADHESIVO EPOXICO DE BARRAS DE ACERO DE REFUERZO O PERNOS 5/8"</t>
  </si>
  <si>
    <t>SUMINISTRO, TRANSPORTE Y INSTALACION DE GEOCELDAS</t>
  </si>
  <si>
    <t>SUMINISTRO, TRANSPORTE, COLOCACION Y COMPACTACION DE PAVIMENTO ASFALTICO MDC-19 PARA PAVIMENTACION TOTAL DE LA VIA. INCLUYE IMPRIMANTE Y RIEGO DE LIGA</t>
  </si>
  <si>
    <t>TRANSPORTE DE MATERIALES SIN CLASIFICAR DISTANCIA 30-40KM</t>
  </si>
  <si>
    <t>DEMOLICION, CARGUE, RETIRO Y DISPOSICION FINAL DE PAVIMENTO FLEXIBLE EN CUALQUIER ESPESOR</t>
  </si>
  <si>
    <t>SUMINISTRO, TRANSPORTE Y INSTALACION DE SACOS DE SUELO</t>
  </si>
  <si>
    <t>DESINSTALACION DE OBRAS HIDRAULICAS TEMPORALES SACOS</t>
  </si>
  <si>
    <t>TRANSPORTE DE MATERIALES SIN CLASIFICAR DISTANCIA 15-30KM</t>
  </si>
  <si>
    <t>M3</t>
  </si>
  <si>
    <t>M2</t>
  </si>
  <si>
    <t>C3</t>
  </si>
  <si>
    <t>KG</t>
  </si>
  <si>
    <t>LT</t>
  </si>
  <si>
    <t>ML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</si>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</sst>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.000_-;\-&quot;$&quot;\ * #,##0.00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11"/>
      <color rgb="FF00B05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63636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164" fontId="12" fillId="5" borderId="1" xfId="1" applyNumberFormat="1" applyFont="1" applyFill="1" applyBorder="1" applyAlignment="1">
      <alignment vertical="center"/>
    </xf>
    <xf numFmtId="43" fontId="12" fillId="0" borderId="1" xfId="2" applyFont="1" applyFill="1" applyBorder="1" applyAlignment="1">
      <alignment vertical="center"/>
    </xf>
    <xf numFmtId="43" fontId="13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0" xfId="0" applyFont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1</xdr:row>
      <xdr:rowOff>0</xdr:rowOff>
    </xdr:from>
    <xdr:to>
      <xdr:col>8</xdr:col>
      <xdr:colOff>684774</xdr:colOff>
      <xdr:row>2</xdr:row>
      <xdr:rowOff>72390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142875"/>
          <a:ext cx="2933700" cy="6629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URA VANESSA GARCIA MORALES" id="{E7C97EBA-7F90-4839-8E84-5709A6788B7E}" userId="S::LAURA.VANESSA.GARCIA@epm.com.co::a3bbfbdf-2f05-4cc2-8a44-aa96864e89bd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75" dT="2025-07-10T16:17:37.50" personId="{E7C97EBA-7F90-4839-8E84-5709A6788B7E}" id="{71FE7284-8578-407A-9CC3-BB0452D2E4FD}">
    <text>Revisar cantidades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94"/>
  <sheetViews>
    <sheetView showGridLines="0" tabSelected="1" zoomScale="90" zoomScaleNormal="90" workbookViewId="0">
      <selection activeCell="H595" sqref="H595"/>
    </sheetView>
  </sheetViews>
  <sheetFormatPr baseColWidth="10" defaultColWidth="11.42578125" defaultRowHeight="11.25" x14ac:dyDescent="0.2"/>
  <cols>
    <col min="1" max="1" width="1.7109375" style="2" customWidth="1"/>
    <col min="2" max="2" width="17.85546875" style="2" customWidth="1"/>
    <col min="3" max="3" width="16.7109375" style="1" customWidth="1"/>
    <col min="4" max="4" width="13.42578125" style="1" customWidth="1"/>
    <col min="5" max="5" width="32.28515625" style="2" customWidth="1"/>
    <col min="6" max="6" width="12.140625" style="2" customWidth="1"/>
    <col min="7" max="7" width="13" style="2" customWidth="1"/>
    <col min="8" max="8" width="15.7109375" style="2" bestFit="1" customWidth="1"/>
    <col min="9" max="9" width="23.140625" style="2" customWidth="1"/>
    <col min="10" max="10" width="10.5703125" style="2" customWidth="1"/>
    <col min="11" max="12" width="10" style="2" customWidth="1"/>
    <col min="13" max="13" width="8.5703125" style="2" bestFit="1" customWidth="1"/>
    <col min="14" max="14" width="8.28515625" style="2" bestFit="1" customWidth="1"/>
    <col min="15" max="15" width="8" style="2" bestFit="1" customWidth="1"/>
    <col min="16" max="16" width="8.7109375" style="2" bestFit="1" customWidth="1"/>
    <col min="17" max="17" width="12.85546875" style="2" customWidth="1"/>
    <col min="18" max="16384" width="11.42578125" style="2"/>
  </cols>
  <sheetData>
    <row r="2" spans="2:10" ht="46.5" customHeight="1" x14ac:dyDescent="0.2">
      <c r="C2" s="21" t="s">
        <v>7</v>
      </c>
      <c r="D2" s="21"/>
      <c r="E2" s="21"/>
      <c r="F2" s="6"/>
      <c r="G2" s="6"/>
      <c r="H2" s="6"/>
      <c r="I2" s="6"/>
      <c r="J2" s="6"/>
    </row>
    <row r="3" spans="2:10" ht="15" customHeight="1" x14ac:dyDescent="0.2">
      <c r="C3" s="6"/>
      <c r="D3" s="6"/>
      <c r="E3" s="6"/>
      <c r="F3" s="6"/>
      <c r="G3" s="6"/>
      <c r="H3" s="6"/>
      <c r="I3" s="6"/>
      <c r="J3" s="6"/>
    </row>
    <row r="4" spans="2:10" ht="9.9499999999999993" customHeight="1" x14ac:dyDescent="0.2">
      <c r="E4" s="1"/>
      <c r="F4" s="1"/>
      <c r="G4" s="1"/>
      <c r="H4" s="1"/>
      <c r="I4" s="1"/>
    </row>
    <row r="5" spans="2:10" s="3" customFormat="1" ht="30" x14ac:dyDescent="0.2">
      <c r="B5" s="5" t="s">
        <v>8</v>
      </c>
      <c r="C5" s="5" t="s">
        <v>3</v>
      </c>
      <c r="D5" s="5" t="s">
        <v>2</v>
      </c>
      <c r="E5" s="5" t="s">
        <v>0</v>
      </c>
      <c r="F5" s="5" t="s">
        <v>9</v>
      </c>
      <c r="G5" s="5" t="s">
        <v>4</v>
      </c>
      <c r="H5" s="5" t="s">
        <v>10</v>
      </c>
      <c r="I5" s="5" t="s">
        <v>5</v>
      </c>
      <c r="J5" s="5" t="s">
        <v>11</v>
      </c>
    </row>
    <row r="6" spans="2:10" ht="33.75" x14ac:dyDescent="0.2">
      <c r="B6" s="12" t="s">
        <v>15</v>
      </c>
      <c r="C6" s="12">
        <v>344675</v>
      </c>
      <c r="D6" s="12" t="s">
        <v>16</v>
      </c>
      <c r="E6" s="11" t="s">
        <v>249</v>
      </c>
      <c r="F6" s="12">
        <v>1</v>
      </c>
      <c r="G6" s="13" t="s">
        <v>6</v>
      </c>
      <c r="H6" s="14"/>
      <c r="I6" s="15">
        <f>H6*F6</f>
        <v>0</v>
      </c>
      <c r="J6" s="12" t="s">
        <v>247</v>
      </c>
    </row>
    <row r="7" spans="2:10" ht="22.5" x14ac:dyDescent="0.2">
      <c r="B7" s="12" t="s">
        <v>15</v>
      </c>
      <c r="C7" s="12">
        <v>271249</v>
      </c>
      <c r="D7" s="12" t="s">
        <v>17</v>
      </c>
      <c r="E7" s="11" t="s">
        <v>250</v>
      </c>
      <c r="F7" s="12">
        <v>79.510000000000005</v>
      </c>
      <c r="G7" s="13" t="s">
        <v>463</v>
      </c>
      <c r="H7" s="14"/>
      <c r="I7" s="15">
        <f>H7*F7</f>
        <v>0</v>
      </c>
      <c r="J7" s="12" t="s">
        <v>248</v>
      </c>
    </row>
    <row r="8" spans="2:10" ht="22.5" x14ac:dyDescent="0.2">
      <c r="B8" s="12" t="s">
        <v>15</v>
      </c>
      <c r="C8" s="12">
        <v>298533</v>
      </c>
      <c r="D8" s="12" t="s">
        <v>18</v>
      </c>
      <c r="E8" s="11" t="s">
        <v>251</v>
      </c>
      <c r="F8" s="12">
        <v>325.93</v>
      </c>
      <c r="G8" s="13" t="s">
        <v>463</v>
      </c>
      <c r="H8" s="14"/>
      <c r="I8" s="15">
        <f t="shared" ref="I8:I71" si="0">H8*F8</f>
        <v>0</v>
      </c>
      <c r="J8" s="12" t="s">
        <v>248</v>
      </c>
    </row>
    <row r="9" spans="2:10" ht="45" x14ac:dyDescent="0.2">
      <c r="B9" s="12" t="s">
        <v>15</v>
      </c>
      <c r="C9" s="12">
        <v>298752</v>
      </c>
      <c r="D9" s="12" t="s">
        <v>19</v>
      </c>
      <c r="E9" s="11" t="s">
        <v>252</v>
      </c>
      <c r="F9" s="12">
        <v>1156.95</v>
      </c>
      <c r="G9" s="13" t="s">
        <v>463</v>
      </c>
      <c r="H9" s="14"/>
      <c r="I9" s="15">
        <f t="shared" si="0"/>
        <v>0</v>
      </c>
      <c r="J9" s="12" t="s">
        <v>248</v>
      </c>
    </row>
    <row r="10" spans="2:10" ht="45" x14ac:dyDescent="0.2">
      <c r="B10" s="12" t="s">
        <v>15</v>
      </c>
      <c r="C10" s="12">
        <v>298755</v>
      </c>
      <c r="D10" s="12" t="s">
        <v>20</v>
      </c>
      <c r="E10" s="11" t="s">
        <v>253</v>
      </c>
      <c r="F10" s="12">
        <v>2495.0100000000002</v>
      </c>
      <c r="G10" s="13" t="s">
        <v>463</v>
      </c>
      <c r="H10" s="14"/>
      <c r="I10" s="15">
        <f t="shared" si="0"/>
        <v>0</v>
      </c>
      <c r="J10" s="12" t="s">
        <v>248</v>
      </c>
    </row>
    <row r="11" spans="2:10" ht="45" x14ac:dyDescent="0.2">
      <c r="B11" s="12" t="s">
        <v>15</v>
      </c>
      <c r="C11" s="12">
        <v>298758</v>
      </c>
      <c r="D11" s="12" t="s">
        <v>21</v>
      </c>
      <c r="E11" s="11" t="s">
        <v>254</v>
      </c>
      <c r="F11" s="12">
        <v>1146.81</v>
      </c>
      <c r="G11" s="13" t="s">
        <v>463</v>
      </c>
      <c r="H11" s="14"/>
      <c r="I11" s="15">
        <f t="shared" si="0"/>
        <v>0</v>
      </c>
      <c r="J11" s="12" t="s">
        <v>248</v>
      </c>
    </row>
    <row r="12" spans="2:10" ht="22.5" x14ac:dyDescent="0.2">
      <c r="B12" s="12" t="s">
        <v>15</v>
      </c>
      <c r="C12" s="12">
        <v>283319</v>
      </c>
      <c r="D12" s="12" t="s">
        <v>22</v>
      </c>
      <c r="E12" s="11" t="s">
        <v>255</v>
      </c>
      <c r="F12" s="12">
        <v>140.63</v>
      </c>
      <c r="G12" s="13" t="s">
        <v>463</v>
      </c>
      <c r="H12" s="14"/>
      <c r="I12" s="15">
        <f t="shared" si="0"/>
        <v>0</v>
      </c>
      <c r="J12" s="12" t="s">
        <v>248</v>
      </c>
    </row>
    <row r="13" spans="2:10" ht="22.5" x14ac:dyDescent="0.2">
      <c r="B13" s="12" t="s">
        <v>15</v>
      </c>
      <c r="C13" s="12">
        <v>344710</v>
      </c>
      <c r="D13" s="12" t="s">
        <v>23</v>
      </c>
      <c r="E13" s="11" t="s">
        <v>256</v>
      </c>
      <c r="F13" s="12">
        <v>234.38</v>
      </c>
      <c r="G13" s="13" t="s">
        <v>463</v>
      </c>
      <c r="H13" s="14"/>
      <c r="I13" s="15">
        <f t="shared" si="0"/>
        <v>0</v>
      </c>
      <c r="J13" s="12" t="s">
        <v>248</v>
      </c>
    </row>
    <row r="14" spans="2:10" ht="22.5" x14ac:dyDescent="0.2">
      <c r="B14" s="12" t="s">
        <v>15</v>
      </c>
      <c r="C14" s="12">
        <v>344711</v>
      </c>
      <c r="D14" s="12" t="s">
        <v>24</v>
      </c>
      <c r="E14" s="11" t="s">
        <v>257</v>
      </c>
      <c r="F14" s="12">
        <v>6916</v>
      </c>
      <c r="G14" s="13" t="s">
        <v>463</v>
      </c>
      <c r="H14" s="14"/>
      <c r="I14" s="15">
        <f t="shared" si="0"/>
        <v>0</v>
      </c>
      <c r="J14" s="12" t="s">
        <v>248</v>
      </c>
    </row>
    <row r="15" spans="2:10" ht="22.5" x14ac:dyDescent="0.2">
      <c r="B15" s="12" t="s">
        <v>15</v>
      </c>
      <c r="C15" s="12">
        <v>344712</v>
      </c>
      <c r="D15" s="12" t="s">
        <v>25</v>
      </c>
      <c r="E15" s="11" t="s">
        <v>258</v>
      </c>
      <c r="F15" s="12">
        <v>1314</v>
      </c>
      <c r="G15" s="13" t="s">
        <v>463</v>
      </c>
      <c r="H15" s="14"/>
      <c r="I15" s="15">
        <f t="shared" si="0"/>
        <v>0</v>
      </c>
      <c r="J15" s="12" t="s">
        <v>248</v>
      </c>
    </row>
    <row r="16" spans="2:10" ht="22.5" x14ac:dyDescent="0.2">
      <c r="B16" s="12" t="s">
        <v>15</v>
      </c>
      <c r="C16" s="12">
        <v>344680</v>
      </c>
      <c r="D16" s="12" t="s">
        <v>26</v>
      </c>
      <c r="E16" s="11" t="s">
        <v>259</v>
      </c>
      <c r="F16" s="12">
        <v>1244</v>
      </c>
      <c r="G16" s="13" t="s">
        <v>6</v>
      </c>
      <c r="H16" s="14"/>
      <c r="I16" s="15">
        <f t="shared" si="0"/>
        <v>0</v>
      </c>
      <c r="J16" s="12" t="s">
        <v>248</v>
      </c>
    </row>
    <row r="17" spans="2:10" ht="22.5" x14ac:dyDescent="0.2">
      <c r="B17" s="12" t="s">
        <v>15</v>
      </c>
      <c r="C17" s="12">
        <v>344682</v>
      </c>
      <c r="D17" s="12" t="s">
        <v>27</v>
      </c>
      <c r="E17" s="11" t="s">
        <v>260</v>
      </c>
      <c r="F17" s="12">
        <v>36</v>
      </c>
      <c r="G17" s="13" t="s">
        <v>6</v>
      </c>
      <c r="H17" s="14"/>
      <c r="I17" s="15">
        <f t="shared" si="0"/>
        <v>0</v>
      </c>
      <c r="J17" s="12" t="s">
        <v>248</v>
      </c>
    </row>
    <row r="18" spans="2:10" ht="22.5" x14ac:dyDescent="0.2">
      <c r="B18" s="12" t="s">
        <v>15</v>
      </c>
      <c r="C18" s="12">
        <v>344683</v>
      </c>
      <c r="D18" s="12" t="s">
        <v>28</v>
      </c>
      <c r="E18" s="11" t="s">
        <v>261</v>
      </c>
      <c r="F18" s="12">
        <v>294</v>
      </c>
      <c r="G18" s="13" t="s">
        <v>6</v>
      </c>
      <c r="H18" s="14"/>
      <c r="I18" s="15">
        <f t="shared" si="0"/>
        <v>0</v>
      </c>
      <c r="J18" s="12" t="s">
        <v>248</v>
      </c>
    </row>
    <row r="19" spans="2:10" ht="22.5" x14ac:dyDescent="0.2">
      <c r="B19" s="12" t="s">
        <v>15</v>
      </c>
      <c r="C19" s="12">
        <v>344685</v>
      </c>
      <c r="D19" s="12" t="s">
        <v>29</v>
      </c>
      <c r="E19" s="11" t="s">
        <v>262</v>
      </c>
      <c r="F19" s="12">
        <v>27</v>
      </c>
      <c r="G19" s="13" t="s">
        <v>463</v>
      </c>
      <c r="H19" s="14"/>
      <c r="I19" s="15">
        <f t="shared" si="0"/>
        <v>0</v>
      </c>
      <c r="J19" s="12" t="s">
        <v>248</v>
      </c>
    </row>
    <row r="20" spans="2:10" ht="22.5" x14ac:dyDescent="0.2">
      <c r="B20" s="12" t="s">
        <v>15</v>
      </c>
      <c r="C20" s="12">
        <v>344687</v>
      </c>
      <c r="D20" s="12" t="s">
        <v>30</v>
      </c>
      <c r="E20" s="11" t="s">
        <v>263</v>
      </c>
      <c r="F20" s="12">
        <v>8257</v>
      </c>
      <c r="G20" s="13" t="s">
        <v>463</v>
      </c>
      <c r="H20" s="14"/>
      <c r="I20" s="15">
        <f t="shared" si="0"/>
        <v>0</v>
      </c>
      <c r="J20" s="12" t="s">
        <v>248</v>
      </c>
    </row>
    <row r="21" spans="2:10" ht="22.5" x14ac:dyDescent="0.2">
      <c r="B21" s="12" t="s">
        <v>15</v>
      </c>
      <c r="C21" s="12">
        <v>271251</v>
      </c>
      <c r="D21" s="12" t="s">
        <v>31</v>
      </c>
      <c r="E21" s="11" t="s">
        <v>264</v>
      </c>
      <c r="F21" s="12">
        <v>265.02</v>
      </c>
      <c r="G21" s="13" t="s">
        <v>464</v>
      </c>
      <c r="H21" s="14"/>
      <c r="I21" s="15">
        <f t="shared" si="0"/>
        <v>0</v>
      </c>
      <c r="J21" s="12" t="s">
        <v>248</v>
      </c>
    </row>
    <row r="22" spans="2:10" ht="22.5" x14ac:dyDescent="0.2">
      <c r="B22" s="12" t="s">
        <v>15</v>
      </c>
      <c r="C22" s="12">
        <v>344696</v>
      </c>
      <c r="D22" s="12" t="s">
        <v>32</v>
      </c>
      <c r="E22" s="11" t="s">
        <v>265</v>
      </c>
      <c r="F22" s="12">
        <v>3462</v>
      </c>
      <c r="G22" s="13" t="s">
        <v>463</v>
      </c>
      <c r="H22" s="14"/>
      <c r="I22" s="15">
        <f t="shared" si="0"/>
        <v>0</v>
      </c>
      <c r="J22" s="12" t="s">
        <v>248</v>
      </c>
    </row>
    <row r="23" spans="2:10" ht="33.75" x14ac:dyDescent="0.2">
      <c r="B23" s="12" t="s">
        <v>15</v>
      </c>
      <c r="C23" s="12">
        <v>344699</v>
      </c>
      <c r="D23" s="12" t="s">
        <v>33</v>
      </c>
      <c r="E23" s="11" t="s">
        <v>266</v>
      </c>
      <c r="F23" s="12">
        <v>19.5</v>
      </c>
      <c r="G23" s="13" t="s">
        <v>463</v>
      </c>
      <c r="H23" s="14"/>
      <c r="I23" s="15">
        <f t="shared" si="0"/>
        <v>0</v>
      </c>
      <c r="J23" s="12" t="s">
        <v>248</v>
      </c>
    </row>
    <row r="24" spans="2:10" ht="33.75" x14ac:dyDescent="0.2">
      <c r="B24" s="12" t="s">
        <v>15</v>
      </c>
      <c r="C24" s="12">
        <v>298162</v>
      </c>
      <c r="D24" s="12" t="s">
        <v>34</v>
      </c>
      <c r="E24" s="11" t="s">
        <v>267</v>
      </c>
      <c r="F24" s="12">
        <v>2.4</v>
      </c>
      <c r="G24" s="13" t="s">
        <v>463</v>
      </c>
      <c r="H24" s="14"/>
      <c r="I24" s="15">
        <f t="shared" si="0"/>
        <v>0</v>
      </c>
      <c r="J24" s="12" t="s">
        <v>248</v>
      </c>
    </row>
    <row r="25" spans="2:10" ht="33.75" x14ac:dyDescent="0.2">
      <c r="B25" s="12" t="s">
        <v>15</v>
      </c>
      <c r="C25" s="12">
        <v>344701</v>
      </c>
      <c r="D25" s="12" t="s">
        <v>35</v>
      </c>
      <c r="E25" s="11" t="s">
        <v>268</v>
      </c>
      <c r="F25" s="12">
        <v>0.7</v>
      </c>
      <c r="G25" s="13" t="s">
        <v>463</v>
      </c>
      <c r="H25" s="14"/>
      <c r="I25" s="15">
        <f t="shared" si="0"/>
        <v>0</v>
      </c>
      <c r="J25" s="12" t="s">
        <v>248</v>
      </c>
    </row>
    <row r="26" spans="2:10" x14ac:dyDescent="0.2">
      <c r="B26" s="12" t="s">
        <v>15</v>
      </c>
      <c r="C26" s="12">
        <v>317227</v>
      </c>
      <c r="D26" s="12" t="s">
        <v>36</v>
      </c>
      <c r="E26" s="11" t="s">
        <v>269</v>
      </c>
      <c r="F26" s="12">
        <v>1000</v>
      </c>
      <c r="G26" s="13" t="s">
        <v>465</v>
      </c>
      <c r="H26" s="14"/>
      <c r="I26" s="15">
        <f t="shared" si="0"/>
        <v>0</v>
      </c>
      <c r="J26" s="12" t="s">
        <v>248</v>
      </c>
    </row>
    <row r="27" spans="2:10" ht="22.5" x14ac:dyDescent="0.2">
      <c r="B27" s="12" t="s">
        <v>15</v>
      </c>
      <c r="C27" s="12">
        <v>345945</v>
      </c>
      <c r="D27" s="12" t="s">
        <v>37</v>
      </c>
      <c r="E27" s="11" t="s">
        <v>270</v>
      </c>
      <c r="F27" s="12">
        <v>2162</v>
      </c>
      <c r="G27" s="13" t="s">
        <v>466</v>
      </c>
      <c r="H27" s="14"/>
      <c r="I27" s="15">
        <f t="shared" si="0"/>
        <v>0</v>
      </c>
      <c r="J27" s="12" t="s">
        <v>248</v>
      </c>
    </row>
    <row r="28" spans="2:10" ht="45" x14ac:dyDescent="0.2">
      <c r="B28" s="12" t="s">
        <v>15</v>
      </c>
      <c r="C28" s="12">
        <v>298169</v>
      </c>
      <c r="D28" s="12" t="s">
        <v>38</v>
      </c>
      <c r="E28" s="11" t="s">
        <v>271</v>
      </c>
      <c r="F28" s="12">
        <v>17030</v>
      </c>
      <c r="G28" s="13" t="s">
        <v>466</v>
      </c>
      <c r="H28" s="14"/>
      <c r="I28" s="15">
        <f t="shared" si="0"/>
        <v>0</v>
      </c>
      <c r="J28" s="12" t="s">
        <v>248</v>
      </c>
    </row>
    <row r="29" spans="2:10" ht="33.75" x14ac:dyDescent="0.2">
      <c r="B29" s="12" t="s">
        <v>15</v>
      </c>
      <c r="C29" s="12">
        <v>344702</v>
      </c>
      <c r="D29" s="12" t="s">
        <v>39</v>
      </c>
      <c r="E29" s="11" t="s">
        <v>272</v>
      </c>
      <c r="F29" s="12">
        <v>208</v>
      </c>
      <c r="G29" s="13" t="s">
        <v>6</v>
      </c>
      <c r="H29" s="14"/>
      <c r="I29" s="15">
        <f t="shared" si="0"/>
        <v>0</v>
      </c>
      <c r="J29" s="12" t="s">
        <v>248</v>
      </c>
    </row>
    <row r="30" spans="2:10" ht="33.75" x14ac:dyDescent="0.2">
      <c r="B30" s="12" t="s">
        <v>15</v>
      </c>
      <c r="C30" s="12">
        <v>328585</v>
      </c>
      <c r="D30" s="12" t="s">
        <v>40</v>
      </c>
      <c r="E30" s="11" t="s">
        <v>273</v>
      </c>
      <c r="F30" s="12">
        <v>566</v>
      </c>
      <c r="G30" s="13" t="s">
        <v>6</v>
      </c>
      <c r="H30" s="14"/>
      <c r="I30" s="15">
        <f t="shared" si="0"/>
        <v>0</v>
      </c>
      <c r="J30" s="12" t="s">
        <v>248</v>
      </c>
    </row>
    <row r="31" spans="2:10" ht="33.75" x14ac:dyDescent="0.2">
      <c r="B31" s="12" t="s">
        <v>15</v>
      </c>
      <c r="C31" s="12">
        <v>303495</v>
      </c>
      <c r="D31" s="12" t="s">
        <v>41</v>
      </c>
      <c r="E31" s="11" t="s">
        <v>274</v>
      </c>
      <c r="F31" s="12">
        <v>11</v>
      </c>
      <c r="G31" s="13" t="s">
        <v>463</v>
      </c>
      <c r="H31" s="14"/>
      <c r="I31" s="15">
        <f t="shared" si="0"/>
        <v>0</v>
      </c>
      <c r="J31" s="12" t="s">
        <v>248</v>
      </c>
    </row>
    <row r="32" spans="2:10" ht="33.75" x14ac:dyDescent="0.2">
      <c r="B32" s="12" t="s">
        <v>15</v>
      </c>
      <c r="C32" s="12">
        <v>344722</v>
      </c>
      <c r="D32" s="12" t="s">
        <v>42</v>
      </c>
      <c r="E32" s="11" t="s">
        <v>275</v>
      </c>
      <c r="F32" s="12">
        <v>91</v>
      </c>
      <c r="G32" s="13" t="s">
        <v>463</v>
      </c>
      <c r="H32" s="14"/>
      <c r="I32" s="15">
        <f t="shared" si="0"/>
        <v>0</v>
      </c>
      <c r="J32" s="12" t="s">
        <v>248</v>
      </c>
    </row>
    <row r="33" spans="2:10" ht="33.75" x14ac:dyDescent="0.2">
      <c r="B33" s="12" t="s">
        <v>15</v>
      </c>
      <c r="C33" s="12">
        <v>344727</v>
      </c>
      <c r="D33" s="12" t="s">
        <v>43</v>
      </c>
      <c r="E33" s="11" t="s">
        <v>276</v>
      </c>
      <c r="F33" s="12">
        <v>3.8</v>
      </c>
      <c r="G33" s="13" t="s">
        <v>463</v>
      </c>
      <c r="H33" s="14"/>
      <c r="I33" s="15">
        <f t="shared" si="0"/>
        <v>0</v>
      </c>
      <c r="J33" s="12" t="s">
        <v>248</v>
      </c>
    </row>
    <row r="34" spans="2:10" ht="22.5" x14ac:dyDescent="0.2">
      <c r="B34" s="12" t="s">
        <v>15</v>
      </c>
      <c r="C34" s="12">
        <v>307457</v>
      </c>
      <c r="D34" s="12" t="s">
        <v>44</v>
      </c>
      <c r="E34" s="11" t="s">
        <v>277</v>
      </c>
      <c r="F34" s="12">
        <v>1.3</v>
      </c>
      <c r="G34" s="13" t="s">
        <v>463</v>
      </c>
      <c r="H34" s="14"/>
      <c r="I34" s="15">
        <f t="shared" si="0"/>
        <v>0</v>
      </c>
      <c r="J34" s="12" t="s">
        <v>248</v>
      </c>
    </row>
    <row r="35" spans="2:10" ht="33.75" x14ac:dyDescent="0.2">
      <c r="B35" s="12" t="s">
        <v>15</v>
      </c>
      <c r="C35" s="12">
        <v>261865</v>
      </c>
      <c r="D35" s="12" t="s">
        <v>45</v>
      </c>
      <c r="E35" s="11" t="s">
        <v>278</v>
      </c>
      <c r="F35" s="12">
        <v>18.2</v>
      </c>
      <c r="G35" s="13" t="s">
        <v>463</v>
      </c>
      <c r="H35" s="14"/>
      <c r="I35" s="15">
        <f t="shared" si="0"/>
        <v>0</v>
      </c>
      <c r="J35" s="12" t="s">
        <v>248</v>
      </c>
    </row>
    <row r="36" spans="2:10" ht="22.5" x14ac:dyDescent="0.2">
      <c r="B36" s="12" t="s">
        <v>15</v>
      </c>
      <c r="C36" s="12">
        <v>314513</v>
      </c>
      <c r="D36" s="12" t="s">
        <v>46</v>
      </c>
      <c r="E36" s="11" t="s">
        <v>279</v>
      </c>
      <c r="F36" s="12">
        <v>0.03</v>
      </c>
      <c r="G36" s="13" t="s">
        <v>463</v>
      </c>
      <c r="H36" s="14"/>
      <c r="I36" s="15">
        <f t="shared" si="0"/>
        <v>0</v>
      </c>
      <c r="J36" s="12" t="s">
        <v>248</v>
      </c>
    </row>
    <row r="37" spans="2:10" ht="22.5" x14ac:dyDescent="0.2">
      <c r="B37" s="12" t="s">
        <v>15</v>
      </c>
      <c r="C37" s="12">
        <v>329764</v>
      </c>
      <c r="D37" s="12" t="s">
        <v>47</v>
      </c>
      <c r="E37" s="11" t="s">
        <v>279</v>
      </c>
      <c r="F37" s="12">
        <v>30</v>
      </c>
      <c r="G37" s="13" t="s">
        <v>467</v>
      </c>
      <c r="H37" s="14"/>
      <c r="I37" s="15">
        <f t="shared" si="0"/>
        <v>0</v>
      </c>
      <c r="J37" s="12" t="s">
        <v>248</v>
      </c>
    </row>
    <row r="38" spans="2:10" ht="33.75" x14ac:dyDescent="0.2">
      <c r="B38" s="12" t="s">
        <v>15</v>
      </c>
      <c r="C38" s="12">
        <v>345948</v>
      </c>
      <c r="D38" s="12" t="s">
        <v>48</v>
      </c>
      <c r="E38" s="11" t="s">
        <v>280</v>
      </c>
      <c r="F38" s="12">
        <v>7.41</v>
      </c>
      <c r="G38" s="13" t="s">
        <v>463</v>
      </c>
      <c r="H38" s="14"/>
      <c r="I38" s="15">
        <f t="shared" si="0"/>
        <v>0</v>
      </c>
      <c r="J38" s="12" t="s">
        <v>248</v>
      </c>
    </row>
    <row r="39" spans="2:10" ht="22.5" x14ac:dyDescent="0.2">
      <c r="B39" s="12" t="s">
        <v>15</v>
      </c>
      <c r="C39" s="12">
        <v>319189</v>
      </c>
      <c r="D39" s="12" t="s">
        <v>49</v>
      </c>
      <c r="E39" s="11" t="s">
        <v>281</v>
      </c>
      <c r="F39" s="12">
        <v>140</v>
      </c>
      <c r="G39" s="13" t="s">
        <v>463</v>
      </c>
      <c r="H39" s="14"/>
      <c r="I39" s="15">
        <f t="shared" si="0"/>
        <v>0</v>
      </c>
      <c r="J39" s="12" t="s">
        <v>248</v>
      </c>
    </row>
    <row r="40" spans="2:10" ht="33.75" x14ac:dyDescent="0.2">
      <c r="B40" s="12" t="s">
        <v>15</v>
      </c>
      <c r="C40" s="12">
        <v>253224</v>
      </c>
      <c r="D40" s="12" t="s">
        <v>50</v>
      </c>
      <c r="E40" s="11" t="s">
        <v>282</v>
      </c>
      <c r="F40" s="12">
        <v>1008</v>
      </c>
      <c r="G40" s="13" t="s">
        <v>464</v>
      </c>
      <c r="H40" s="14"/>
      <c r="I40" s="15">
        <f t="shared" si="0"/>
        <v>0</v>
      </c>
      <c r="J40" s="12" t="s">
        <v>248</v>
      </c>
    </row>
    <row r="41" spans="2:10" ht="33.75" x14ac:dyDescent="0.2">
      <c r="B41" s="12" t="s">
        <v>15</v>
      </c>
      <c r="C41" s="12">
        <v>261880</v>
      </c>
      <c r="D41" s="12" t="s">
        <v>51</v>
      </c>
      <c r="E41" s="11" t="s">
        <v>283</v>
      </c>
      <c r="F41" s="12">
        <v>4830</v>
      </c>
      <c r="G41" s="13" t="s">
        <v>465</v>
      </c>
      <c r="H41" s="14"/>
      <c r="I41" s="15">
        <f t="shared" si="0"/>
        <v>0</v>
      </c>
      <c r="J41" s="12" t="s">
        <v>248</v>
      </c>
    </row>
    <row r="42" spans="2:10" x14ac:dyDescent="0.2">
      <c r="B42" s="12" t="s">
        <v>15</v>
      </c>
      <c r="C42" s="12">
        <v>317221</v>
      </c>
      <c r="D42" s="12" t="s">
        <v>52</v>
      </c>
      <c r="E42" s="11" t="s">
        <v>284</v>
      </c>
      <c r="F42" s="12">
        <v>322</v>
      </c>
      <c r="G42" s="13" t="s">
        <v>464</v>
      </c>
      <c r="H42" s="14"/>
      <c r="I42" s="15">
        <f t="shared" si="0"/>
        <v>0</v>
      </c>
      <c r="J42" s="12" t="s">
        <v>248</v>
      </c>
    </row>
    <row r="43" spans="2:10" x14ac:dyDescent="0.2">
      <c r="B43" s="12" t="s">
        <v>15</v>
      </c>
      <c r="C43" s="12">
        <v>317222</v>
      </c>
      <c r="D43" s="12" t="s">
        <v>53</v>
      </c>
      <c r="E43" s="11" t="s">
        <v>285</v>
      </c>
      <c r="F43" s="12">
        <v>504</v>
      </c>
      <c r="G43" s="13" t="s">
        <v>464</v>
      </c>
      <c r="H43" s="14"/>
      <c r="I43" s="15">
        <f t="shared" si="0"/>
        <v>0</v>
      </c>
      <c r="J43" s="12" t="s">
        <v>248</v>
      </c>
    </row>
    <row r="44" spans="2:10" ht="56.25" x14ac:dyDescent="0.2">
      <c r="B44" s="12" t="s">
        <v>15</v>
      </c>
      <c r="C44" s="12">
        <v>345966</v>
      </c>
      <c r="D44" s="12" t="s">
        <v>54</v>
      </c>
      <c r="E44" s="11" t="s">
        <v>286</v>
      </c>
      <c r="F44" s="12">
        <v>280.39999999999998</v>
      </c>
      <c r="G44" s="13" t="s">
        <v>467</v>
      </c>
      <c r="H44" s="14"/>
      <c r="I44" s="15">
        <f t="shared" si="0"/>
        <v>0</v>
      </c>
      <c r="J44" s="12" t="s">
        <v>248</v>
      </c>
    </row>
    <row r="45" spans="2:10" ht="22.5" x14ac:dyDescent="0.2">
      <c r="B45" s="12" t="s">
        <v>15</v>
      </c>
      <c r="C45" s="12">
        <v>345958</v>
      </c>
      <c r="D45" s="12" t="s">
        <v>55</v>
      </c>
      <c r="E45" s="11" t="s">
        <v>287</v>
      </c>
      <c r="F45" s="12">
        <v>2415</v>
      </c>
      <c r="G45" s="13" t="s">
        <v>467</v>
      </c>
      <c r="H45" s="14"/>
      <c r="I45" s="15">
        <f t="shared" si="0"/>
        <v>0</v>
      </c>
      <c r="J45" s="12" t="s">
        <v>248</v>
      </c>
    </row>
    <row r="46" spans="2:10" x14ac:dyDescent="0.2">
      <c r="B46" s="12" t="s">
        <v>15</v>
      </c>
      <c r="C46" s="12">
        <v>317187</v>
      </c>
      <c r="D46" s="12" t="s">
        <v>56</v>
      </c>
      <c r="E46" s="11" t="s">
        <v>288</v>
      </c>
      <c r="F46" s="12">
        <v>45.36</v>
      </c>
      <c r="G46" s="13" t="s">
        <v>464</v>
      </c>
      <c r="H46" s="14"/>
      <c r="I46" s="15">
        <f t="shared" si="0"/>
        <v>0</v>
      </c>
      <c r="J46" s="12" t="s">
        <v>248</v>
      </c>
    </row>
    <row r="47" spans="2:10" ht="22.5" x14ac:dyDescent="0.2">
      <c r="B47" s="12" t="s">
        <v>15</v>
      </c>
      <c r="C47" s="12">
        <v>316935</v>
      </c>
      <c r="D47" s="12" t="s">
        <v>57</v>
      </c>
      <c r="E47" s="11" t="s">
        <v>289</v>
      </c>
      <c r="F47" s="12">
        <v>322</v>
      </c>
      <c r="G47" s="13" t="s">
        <v>464</v>
      </c>
      <c r="H47" s="14"/>
      <c r="I47" s="15">
        <f t="shared" si="0"/>
        <v>0</v>
      </c>
      <c r="J47" s="12" t="s">
        <v>248</v>
      </c>
    </row>
    <row r="48" spans="2:10" ht="22.5" x14ac:dyDescent="0.2">
      <c r="B48" s="12" t="s">
        <v>15</v>
      </c>
      <c r="C48" s="12">
        <v>344707</v>
      </c>
      <c r="D48" s="12" t="s">
        <v>58</v>
      </c>
      <c r="E48" s="11" t="s">
        <v>290</v>
      </c>
      <c r="F48" s="12">
        <v>86.4</v>
      </c>
      <c r="G48" s="13" t="s">
        <v>468</v>
      </c>
      <c r="H48" s="14"/>
      <c r="I48" s="15">
        <f t="shared" si="0"/>
        <v>0</v>
      </c>
      <c r="J48" s="12" t="s">
        <v>248</v>
      </c>
    </row>
    <row r="49" spans="2:10" ht="22.5" x14ac:dyDescent="0.2">
      <c r="B49" s="12" t="s">
        <v>15</v>
      </c>
      <c r="C49" s="12">
        <v>344708</v>
      </c>
      <c r="D49" s="12" t="s">
        <v>59</v>
      </c>
      <c r="E49" s="11" t="s">
        <v>291</v>
      </c>
      <c r="F49" s="12">
        <v>14.4</v>
      </c>
      <c r="G49" s="13" t="s">
        <v>468</v>
      </c>
      <c r="H49" s="14"/>
      <c r="I49" s="15">
        <f t="shared" si="0"/>
        <v>0</v>
      </c>
      <c r="J49" s="12" t="s">
        <v>248</v>
      </c>
    </row>
    <row r="50" spans="2:10" ht="22.5" x14ac:dyDescent="0.2">
      <c r="B50" s="12" t="s">
        <v>15</v>
      </c>
      <c r="C50" s="12">
        <v>324581</v>
      </c>
      <c r="D50" s="12" t="s">
        <v>60</v>
      </c>
      <c r="E50" s="11" t="s">
        <v>292</v>
      </c>
      <c r="F50" s="12">
        <v>1800</v>
      </c>
      <c r="G50" s="13" t="s">
        <v>466</v>
      </c>
      <c r="H50" s="14"/>
      <c r="I50" s="15">
        <f t="shared" si="0"/>
        <v>0</v>
      </c>
      <c r="J50" s="12" t="s">
        <v>248</v>
      </c>
    </row>
    <row r="51" spans="2:10" ht="22.5" x14ac:dyDescent="0.2">
      <c r="B51" s="12" t="s">
        <v>15</v>
      </c>
      <c r="C51" s="12">
        <v>287231</v>
      </c>
      <c r="D51" s="12" t="s">
        <v>61</v>
      </c>
      <c r="E51" s="11" t="s">
        <v>293</v>
      </c>
      <c r="F51" s="12">
        <v>180</v>
      </c>
      <c r="G51" s="13" t="s">
        <v>466</v>
      </c>
      <c r="H51" s="14"/>
      <c r="I51" s="15">
        <f t="shared" si="0"/>
        <v>0</v>
      </c>
      <c r="J51" s="12" t="s">
        <v>248</v>
      </c>
    </row>
    <row r="52" spans="2:10" ht="33.75" x14ac:dyDescent="0.2">
      <c r="B52" s="12" t="s">
        <v>15</v>
      </c>
      <c r="C52" s="12">
        <v>345953</v>
      </c>
      <c r="D52" s="12" t="s">
        <v>62</v>
      </c>
      <c r="E52" s="11" t="s">
        <v>294</v>
      </c>
      <c r="F52" s="12">
        <v>300</v>
      </c>
      <c r="G52" s="13" t="s">
        <v>466</v>
      </c>
      <c r="H52" s="14"/>
      <c r="I52" s="15">
        <f t="shared" si="0"/>
        <v>0</v>
      </c>
      <c r="J52" s="12" t="s">
        <v>248</v>
      </c>
    </row>
    <row r="53" spans="2:10" ht="33.75" x14ac:dyDescent="0.2">
      <c r="B53" s="12" t="s">
        <v>15</v>
      </c>
      <c r="C53" s="12">
        <v>345954</v>
      </c>
      <c r="D53" s="12" t="s">
        <v>63</v>
      </c>
      <c r="E53" s="11" t="s">
        <v>295</v>
      </c>
      <c r="F53" s="12">
        <v>2</v>
      </c>
      <c r="G53" s="13" t="s">
        <v>466</v>
      </c>
      <c r="H53" s="14"/>
      <c r="I53" s="15">
        <f t="shared" si="0"/>
        <v>0</v>
      </c>
      <c r="J53" s="12" t="s">
        <v>248</v>
      </c>
    </row>
    <row r="54" spans="2:10" ht="22.5" x14ac:dyDescent="0.2">
      <c r="B54" s="12" t="s">
        <v>15</v>
      </c>
      <c r="C54" s="12">
        <v>345955</v>
      </c>
      <c r="D54" s="12" t="s">
        <v>64</v>
      </c>
      <c r="E54" s="11" t="s">
        <v>296</v>
      </c>
      <c r="F54" s="12">
        <v>3135</v>
      </c>
      <c r="G54" s="13" t="s">
        <v>466</v>
      </c>
      <c r="H54" s="14"/>
      <c r="I54" s="15">
        <f t="shared" si="0"/>
        <v>0</v>
      </c>
      <c r="J54" s="12" t="s">
        <v>248</v>
      </c>
    </row>
    <row r="55" spans="2:10" ht="45" x14ac:dyDescent="0.2">
      <c r="B55" s="12" t="s">
        <v>15</v>
      </c>
      <c r="C55" s="12">
        <v>303017</v>
      </c>
      <c r="D55" s="12" t="s">
        <v>65</v>
      </c>
      <c r="E55" s="11" t="s">
        <v>297</v>
      </c>
      <c r="F55" s="12">
        <v>441</v>
      </c>
      <c r="G55" s="13" t="s">
        <v>466</v>
      </c>
      <c r="H55" s="14"/>
      <c r="I55" s="15">
        <f t="shared" si="0"/>
        <v>0</v>
      </c>
      <c r="J55" s="12" t="s">
        <v>248</v>
      </c>
    </row>
    <row r="56" spans="2:10" ht="33.75" x14ac:dyDescent="0.2">
      <c r="B56" s="12" t="s">
        <v>15</v>
      </c>
      <c r="C56" s="12">
        <v>345956</v>
      </c>
      <c r="D56" s="12" t="s">
        <v>66</v>
      </c>
      <c r="E56" s="11" t="s">
        <v>298</v>
      </c>
      <c r="F56" s="12">
        <v>450</v>
      </c>
      <c r="G56" s="13" t="s">
        <v>466</v>
      </c>
      <c r="H56" s="14"/>
      <c r="I56" s="15">
        <f t="shared" si="0"/>
        <v>0</v>
      </c>
      <c r="J56" s="12" t="s">
        <v>248</v>
      </c>
    </row>
    <row r="57" spans="2:10" ht="22.5" x14ac:dyDescent="0.2">
      <c r="B57" s="12" t="s">
        <v>15</v>
      </c>
      <c r="C57" s="12">
        <v>310148</v>
      </c>
      <c r="D57" s="12" t="s">
        <v>67</v>
      </c>
      <c r="E57" s="11" t="s">
        <v>299</v>
      </c>
      <c r="F57" s="12">
        <v>1</v>
      </c>
      <c r="G57" s="13" t="s">
        <v>466</v>
      </c>
      <c r="H57" s="14"/>
      <c r="I57" s="15">
        <f t="shared" si="0"/>
        <v>0</v>
      </c>
      <c r="J57" s="12" t="s">
        <v>248</v>
      </c>
    </row>
    <row r="58" spans="2:10" ht="33.75" x14ac:dyDescent="0.2">
      <c r="B58" s="12" t="s">
        <v>15</v>
      </c>
      <c r="C58" s="12">
        <v>336685</v>
      </c>
      <c r="D58" s="12" t="s">
        <v>68</v>
      </c>
      <c r="E58" s="11" t="s">
        <v>300</v>
      </c>
      <c r="F58" s="12">
        <v>120</v>
      </c>
      <c r="G58" s="13" t="s">
        <v>468</v>
      </c>
      <c r="H58" s="14"/>
      <c r="I58" s="15">
        <f t="shared" si="0"/>
        <v>0</v>
      </c>
      <c r="J58" s="12" t="s">
        <v>248</v>
      </c>
    </row>
    <row r="59" spans="2:10" ht="33.75" x14ac:dyDescent="0.2">
      <c r="B59" s="12" t="s">
        <v>15</v>
      </c>
      <c r="C59" s="12">
        <v>300695</v>
      </c>
      <c r="D59" s="12" t="s">
        <v>69</v>
      </c>
      <c r="E59" s="11" t="s">
        <v>301</v>
      </c>
      <c r="F59" s="12">
        <v>120</v>
      </c>
      <c r="G59" s="13" t="s">
        <v>468</v>
      </c>
      <c r="H59" s="14"/>
      <c r="I59" s="15">
        <f t="shared" si="0"/>
        <v>0</v>
      </c>
      <c r="J59" s="12" t="s">
        <v>248</v>
      </c>
    </row>
    <row r="60" spans="2:10" ht="33.75" x14ac:dyDescent="0.2">
      <c r="B60" s="12" t="s">
        <v>15</v>
      </c>
      <c r="C60" s="12">
        <v>300700</v>
      </c>
      <c r="D60" s="12" t="s">
        <v>70</v>
      </c>
      <c r="E60" s="11" t="s">
        <v>302</v>
      </c>
      <c r="F60" s="12">
        <v>360</v>
      </c>
      <c r="G60" s="13" t="s">
        <v>468</v>
      </c>
      <c r="H60" s="14"/>
      <c r="I60" s="15">
        <f t="shared" si="0"/>
        <v>0</v>
      </c>
      <c r="J60" s="12" t="s">
        <v>248</v>
      </c>
    </row>
    <row r="61" spans="2:10" ht="33.75" x14ac:dyDescent="0.2">
      <c r="B61" s="12" t="s">
        <v>15</v>
      </c>
      <c r="C61" s="12">
        <v>271418</v>
      </c>
      <c r="D61" s="12" t="s">
        <v>71</v>
      </c>
      <c r="E61" s="11" t="s">
        <v>303</v>
      </c>
      <c r="F61" s="12">
        <v>12</v>
      </c>
      <c r="G61" s="13" t="s">
        <v>468</v>
      </c>
      <c r="H61" s="14"/>
      <c r="I61" s="15">
        <f t="shared" si="0"/>
        <v>0</v>
      </c>
      <c r="J61" s="12" t="s">
        <v>248</v>
      </c>
    </row>
    <row r="62" spans="2:10" ht="33.75" x14ac:dyDescent="0.2">
      <c r="B62" s="12" t="s">
        <v>15</v>
      </c>
      <c r="C62" s="12">
        <v>300731</v>
      </c>
      <c r="D62" s="12" t="s">
        <v>72</v>
      </c>
      <c r="E62" s="11" t="s">
        <v>304</v>
      </c>
      <c r="F62" s="12">
        <v>60</v>
      </c>
      <c r="G62" s="13" t="s">
        <v>468</v>
      </c>
      <c r="H62" s="14"/>
      <c r="I62" s="15">
        <f t="shared" si="0"/>
        <v>0</v>
      </c>
      <c r="J62" s="12" t="s">
        <v>248</v>
      </c>
    </row>
    <row r="63" spans="2:10" ht="33.75" x14ac:dyDescent="0.2">
      <c r="B63" s="12" t="s">
        <v>15</v>
      </c>
      <c r="C63" s="12">
        <v>346441</v>
      </c>
      <c r="D63" s="12" t="s">
        <v>73</v>
      </c>
      <c r="E63" s="11" t="s">
        <v>305</v>
      </c>
      <c r="F63" s="12">
        <v>2</v>
      </c>
      <c r="G63" s="13" t="s">
        <v>6</v>
      </c>
      <c r="H63" s="14"/>
      <c r="I63" s="15">
        <f t="shared" si="0"/>
        <v>0</v>
      </c>
      <c r="J63" s="12" t="s">
        <v>248</v>
      </c>
    </row>
    <row r="64" spans="2:10" ht="33.75" x14ac:dyDescent="0.2">
      <c r="B64" s="12" t="s">
        <v>15</v>
      </c>
      <c r="C64" s="12">
        <v>346442</v>
      </c>
      <c r="D64" s="12" t="s">
        <v>74</v>
      </c>
      <c r="E64" s="11" t="s">
        <v>306</v>
      </c>
      <c r="F64" s="12">
        <v>8</v>
      </c>
      <c r="G64" s="13" t="s">
        <v>6</v>
      </c>
      <c r="H64" s="14"/>
      <c r="I64" s="15">
        <f t="shared" si="0"/>
        <v>0</v>
      </c>
      <c r="J64" s="12" t="s">
        <v>248</v>
      </c>
    </row>
    <row r="65" spans="2:10" ht="22.5" x14ac:dyDescent="0.2">
      <c r="B65" s="12" t="s">
        <v>15</v>
      </c>
      <c r="C65" s="12">
        <v>293959</v>
      </c>
      <c r="D65" s="12" t="s">
        <v>75</v>
      </c>
      <c r="E65" s="11" t="s">
        <v>307</v>
      </c>
      <c r="F65" s="12">
        <v>5</v>
      </c>
      <c r="G65" s="13" t="s">
        <v>6</v>
      </c>
      <c r="H65" s="14"/>
      <c r="I65" s="15">
        <f t="shared" si="0"/>
        <v>0</v>
      </c>
      <c r="J65" s="12" t="s">
        <v>248</v>
      </c>
    </row>
    <row r="66" spans="2:10" ht="45" x14ac:dyDescent="0.2">
      <c r="B66" s="12" t="s">
        <v>15</v>
      </c>
      <c r="C66" s="12">
        <v>289131</v>
      </c>
      <c r="D66" s="12" t="s">
        <v>76</v>
      </c>
      <c r="E66" s="11" t="s">
        <v>308</v>
      </c>
      <c r="F66" s="12">
        <v>20</v>
      </c>
      <c r="G66" s="13" t="s">
        <v>6</v>
      </c>
      <c r="H66" s="14"/>
      <c r="I66" s="15">
        <f t="shared" si="0"/>
        <v>0</v>
      </c>
      <c r="J66" s="12" t="s">
        <v>248</v>
      </c>
    </row>
    <row r="67" spans="2:10" x14ac:dyDescent="0.2">
      <c r="B67" s="12" t="s">
        <v>15</v>
      </c>
      <c r="C67" s="12">
        <v>341245</v>
      </c>
      <c r="D67" s="12" t="s">
        <v>77</v>
      </c>
      <c r="E67" s="11" t="s">
        <v>309</v>
      </c>
      <c r="F67" s="12">
        <v>4</v>
      </c>
      <c r="G67" s="13" t="s">
        <v>6</v>
      </c>
      <c r="H67" s="14"/>
      <c r="I67" s="15">
        <f t="shared" si="0"/>
        <v>0</v>
      </c>
      <c r="J67" s="12" t="s">
        <v>248</v>
      </c>
    </row>
    <row r="68" spans="2:10" ht="33.75" x14ac:dyDescent="0.2">
      <c r="B68" s="12" t="s">
        <v>15</v>
      </c>
      <c r="C68" s="12">
        <v>250315</v>
      </c>
      <c r="D68" s="12" t="s">
        <v>78</v>
      </c>
      <c r="E68" s="11" t="s">
        <v>310</v>
      </c>
      <c r="F68" s="12">
        <v>1</v>
      </c>
      <c r="G68" s="13" t="s">
        <v>6</v>
      </c>
      <c r="H68" s="14"/>
      <c r="I68" s="15">
        <f t="shared" si="0"/>
        <v>0</v>
      </c>
      <c r="J68" s="12" t="s">
        <v>248</v>
      </c>
    </row>
    <row r="69" spans="2:10" ht="33.75" x14ac:dyDescent="0.2">
      <c r="B69" s="12" t="s">
        <v>15</v>
      </c>
      <c r="C69" s="12">
        <v>250316</v>
      </c>
      <c r="D69" s="12" t="s">
        <v>79</v>
      </c>
      <c r="E69" s="11" t="s">
        <v>311</v>
      </c>
      <c r="F69" s="12">
        <v>2</v>
      </c>
      <c r="G69" s="13" t="s">
        <v>6</v>
      </c>
      <c r="H69" s="14"/>
      <c r="I69" s="15">
        <f t="shared" si="0"/>
        <v>0</v>
      </c>
      <c r="J69" s="12" t="s">
        <v>248</v>
      </c>
    </row>
    <row r="70" spans="2:10" ht="45" x14ac:dyDescent="0.2">
      <c r="B70" s="12" t="s">
        <v>15</v>
      </c>
      <c r="C70" s="12">
        <v>304092</v>
      </c>
      <c r="D70" s="12" t="s">
        <v>80</v>
      </c>
      <c r="E70" s="11" t="s">
        <v>312</v>
      </c>
      <c r="F70" s="12">
        <v>1</v>
      </c>
      <c r="G70" s="13" t="s">
        <v>6</v>
      </c>
      <c r="H70" s="14"/>
      <c r="I70" s="15">
        <f t="shared" si="0"/>
        <v>0</v>
      </c>
      <c r="J70" s="12" t="s">
        <v>248</v>
      </c>
    </row>
    <row r="71" spans="2:10" ht="33.75" x14ac:dyDescent="0.2">
      <c r="B71" s="12" t="s">
        <v>15</v>
      </c>
      <c r="C71" s="12">
        <v>317471</v>
      </c>
      <c r="D71" s="12" t="s">
        <v>81</v>
      </c>
      <c r="E71" s="11" t="s">
        <v>313</v>
      </c>
      <c r="F71" s="12">
        <v>1</v>
      </c>
      <c r="G71" s="13" t="s">
        <v>6</v>
      </c>
      <c r="H71" s="14"/>
      <c r="I71" s="15">
        <f t="shared" si="0"/>
        <v>0</v>
      </c>
      <c r="J71" s="12" t="s">
        <v>248</v>
      </c>
    </row>
    <row r="72" spans="2:10" ht="33.75" x14ac:dyDescent="0.2">
      <c r="B72" s="12" t="s">
        <v>15</v>
      </c>
      <c r="C72" s="12">
        <v>250325</v>
      </c>
      <c r="D72" s="12" t="s">
        <v>82</v>
      </c>
      <c r="E72" s="11" t="s">
        <v>314</v>
      </c>
      <c r="F72" s="12">
        <v>1</v>
      </c>
      <c r="G72" s="13" t="s">
        <v>6</v>
      </c>
      <c r="H72" s="14"/>
      <c r="I72" s="15">
        <f t="shared" ref="I72:I135" si="1">H72*F72</f>
        <v>0</v>
      </c>
      <c r="J72" s="12" t="s">
        <v>248</v>
      </c>
    </row>
    <row r="73" spans="2:10" ht="22.5" x14ac:dyDescent="0.2">
      <c r="B73" s="12" t="s">
        <v>15</v>
      </c>
      <c r="C73" s="12">
        <v>253789</v>
      </c>
      <c r="D73" s="12" t="s">
        <v>83</v>
      </c>
      <c r="E73" s="11" t="s">
        <v>315</v>
      </c>
      <c r="F73" s="12">
        <v>25</v>
      </c>
      <c r="G73" s="13" t="s">
        <v>468</v>
      </c>
      <c r="H73" s="14"/>
      <c r="I73" s="15">
        <f t="shared" si="1"/>
        <v>0</v>
      </c>
      <c r="J73" s="12" t="s">
        <v>248</v>
      </c>
    </row>
    <row r="74" spans="2:10" ht="33.75" x14ac:dyDescent="0.2">
      <c r="B74" s="12" t="s">
        <v>15</v>
      </c>
      <c r="C74" s="12">
        <v>324855</v>
      </c>
      <c r="D74" s="12" t="s">
        <v>84</v>
      </c>
      <c r="E74" s="11" t="s">
        <v>316</v>
      </c>
      <c r="F74" s="12">
        <v>1</v>
      </c>
      <c r="G74" s="13" t="s">
        <v>6</v>
      </c>
      <c r="H74" s="14"/>
      <c r="I74" s="15">
        <f t="shared" si="1"/>
        <v>0</v>
      </c>
      <c r="J74" s="12" t="s">
        <v>248</v>
      </c>
    </row>
    <row r="75" spans="2:10" ht="22.5" x14ac:dyDescent="0.2">
      <c r="B75" s="12" t="s">
        <v>85</v>
      </c>
      <c r="C75" s="12">
        <v>344676</v>
      </c>
      <c r="D75" s="12" t="s">
        <v>15</v>
      </c>
      <c r="E75" s="11" t="s">
        <v>317</v>
      </c>
      <c r="F75" s="12">
        <v>1</v>
      </c>
      <c r="G75" s="13" t="s">
        <v>6</v>
      </c>
      <c r="H75" s="14"/>
      <c r="I75" s="15">
        <f t="shared" si="1"/>
        <v>0</v>
      </c>
      <c r="J75" s="12" t="s">
        <v>247</v>
      </c>
    </row>
    <row r="76" spans="2:10" ht="33.75" x14ac:dyDescent="0.2">
      <c r="B76" s="12" t="s">
        <v>85</v>
      </c>
      <c r="C76" s="12">
        <v>344675</v>
      </c>
      <c r="D76" s="12" t="s">
        <v>85</v>
      </c>
      <c r="E76" s="11" t="s">
        <v>249</v>
      </c>
      <c r="F76" s="12">
        <v>1</v>
      </c>
      <c r="G76" s="13" t="s">
        <v>6</v>
      </c>
      <c r="H76" s="14"/>
      <c r="I76" s="15">
        <f t="shared" si="1"/>
        <v>0</v>
      </c>
      <c r="J76" s="12" t="s">
        <v>247</v>
      </c>
    </row>
    <row r="77" spans="2:10" ht="22.5" x14ac:dyDescent="0.2">
      <c r="B77" s="12" t="s">
        <v>85</v>
      </c>
      <c r="C77" s="12">
        <v>271249</v>
      </c>
      <c r="D77" s="12" t="s">
        <v>17</v>
      </c>
      <c r="E77" s="11" t="s">
        <v>250</v>
      </c>
      <c r="F77" s="12">
        <v>2000</v>
      </c>
      <c r="G77" s="13" t="s">
        <v>463</v>
      </c>
      <c r="H77" s="14"/>
      <c r="I77" s="15">
        <f t="shared" si="1"/>
        <v>0</v>
      </c>
      <c r="J77" s="12" t="s">
        <v>248</v>
      </c>
    </row>
    <row r="78" spans="2:10" ht="22.5" x14ac:dyDescent="0.2">
      <c r="B78" s="12" t="s">
        <v>85</v>
      </c>
      <c r="C78" s="12">
        <v>298533</v>
      </c>
      <c r="D78" s="12" t="s">
        <v>18</v>
      </c>
      <c r="E78" s="11" t="s">
        <v>251</v>
      </c>
      <c r="F78" s="12">
        <v>463</v>
      </c>
      <c r="G78" s="13" t="s">
        <v>463</v>
      </c>
      <c r="H78" s="14"/>
      <c r="I78" s="15">
        <f t="shared" si="1"/>
        <v>0</v>
      </c>
      <c r="J78" s="12" t="s">
        <v>248</v>
      </c>
    </row>
    <row r="79" spans="2:10" ht="45" x14ac:dyDescent="0.2">
      <c r="B79" s="12" t="s">
        <v>85</v>
      </c>
      <c r="C79" s="12">
        <v>298752</v>
      </c>
      <c r="D79" s="12" t="s">
        <v>19</v>
      </c>
      <c r="E79" s="11" t="s">
        <v>252</v>
      </c>
      <c r="F79" s="12">
        <v>1399</v>
      </c>
      <c r="G79" s="13" t="s">
        <v>463</v>
      </c>
      <c r="H79" s="14"/>
      <c r="I79" s="15">
        <f t="shared" si="1"/>
        <v>0</v>
      </c>
      <c r="J79" s="12" t="s">
        <v>248</v>
      </c>
    </row>
    <row r="80" spans="2:10" ht="45" x14ac:dyDescent="0.2">
      <c r="B80" s="12" t="s">
        <v>85</v>
      </c>
      <c r="C80" s="12">
        <v>298755</v>
      </c>
      <c r="D80" s="12" t="s">
        <v>20</v>
      </c>
      <c r="E80" s="11" t="s">
        <v>253</v>
      </c>
      <c r="F80" s="12">
        <v>1784</v>
      </c>
      <c r="G80" s="13" t="s">
        <v>463</v>
      </c>
      <c r="H80" s="14"/>
      <c r="I80" s="15">
        <f t="shared" si="1"/>
        <v>0</v>
      </c>
      <c r="J80" s="12" t="s">
        <v>248</v>
      </c>
    </row>
    <row r="81" spans="2:10" ht="45" x14ac:dyDescent="0.2">
      <c r="B81" s="12" t="s">
        <v>85</v>
      </c>
      <c r="C81" s="12">
        <v>298758</v>
      </c>
      <c r="D81" s="12" t="s">
        <v>21</v>
      </c>
      <c r="E81" s="11" t="s">
        <v>254</v>
      </c>
      <c r="F81" s="12">
        <v>201</v>
      </c>
      <c r="G81" s="13" t="s">
        <v>463</v>
      </c>
      <c r="H81" s="14"/>
      <c r="I81" s="15">
        <f t="shared" si="1"/>
        <v>0</v>
      </c>
      <c r="J81" s="12" t="s">
        <v>248</v>
      </c>
    </row>
    <row r="82" spans="2:10" ht="45" x14ac:dyDescent="0.2">
      <c r="B82" s="12" t="s">
        <v>85</v>
      </c>
      <c r="C82" s="12">
        <v>298760</v>
      </c>
      <c r="D82" s="12" t="s">
        <v>86</v>
      </c>
      <c r="E82" s="11" t="s">
        <v>318</v>
      </c>
      <c r="F82" s="12">
        <v>38</v>
      </c>
      <c r="G82" s="13" t="s">
        <v>463</v>
      </c>
      <c r="H82" s="14"/>
      <c r="I82" s="15">
        <f t="shared" si="1"/>
        <v>0</v>
      </c>
      <c r="J82" s="12" t="s">
        <v>248</v>
      </c>
    </row>
    <row r="83" spans="2:10" ht="45" x14ac:dyDescent="0.2">
      <c r="B83" s="12" t="s">
        <v>85</v>
      </c>
      <c r="C83" s="12">
        <v>298792</v>
      </c>
      <c r="D83" s="12" t="s">
        <v>87</v>
      </c>
      <c r="E83" s="11" t="s">
        <v>319</v>
      </c>
      <c r="F83" s="12">
        <v>1381</v>
      </c>
      <c r="G83" s="13" t="s">
        <v>463</v>
      </c>
      <c r="H83" s="14"/>
      <c r="I83" s="15">
        <f t="shared" si="1"/>
        <v>0</v>
      </c>
      <c r="J83" s="12" t="s">
        <v>248</v>
      </c>
    </row>
    <row r="84" spans="2:10" ht="22.5" x14ac:dyDescent="0.2">
      <c r="B84" s="12" t="s">
        <v>85</v>
      </c>
      <c r="C84" s="12">
        <v>283319</v>
      </c>
      <c r="D84" s="12" t="s">
        <v>22</v>
      </c>
      <c r="E84" s="11" t="s">
        <v>255</v>
      </c>
      <c r="F84" s="12">
        <v>140</v>
      </c>
      <c r="G84" s="13" t="s">
        <v>463</v>
      </c>
      <c r="H84" s="14"/>
      <c r="I84" s="15">
        <f t="shared" si="1"/>
        <v>0</v>
      </c>
      <c r="J84" s="12" t="s">
        <v>248</v>
      </c>
    </row>
    <row r="85" spans="2:10" ht="22.5" x14ac:dyDescent="0.2">
      <c r="B85" s="12" t="s">
        <v>85</v>
      </c>
      <c r="C85" s="12">
        <v>344710</v>
      </c>
      <c r="D85" s="12" t="s">
        <v>23</v>
      </c>
      <c r="E85" s="11" t="s">
        <v>256</v>
      </c>
      <c r="F85" s="12">
        <v>233</v>
      </c>
      <c r="G85" s="13" t="s">
        <v>463</v>
      </c>
      <c r="H85" s="14"/>
      <c r="I85" s="15">
        <f t="shared" si="1"/>
        <v>0</v>
      </c>
      <c r="J85" s="12" t="s">
        <v>248</v>
      </c>
    </row>
    <row r="86" spans="2:10" ht="22.5" x14ac:dyDescent="0.2">
      <c r="B86" s="12" t="s">
        <v>85</v>
      </c>
      <c r="C86" s="12">
        <v>346451</v>
      </c>
      <c r="D86" s="12" t="s">
        <v>88</v>
      </c>
      <c r="E86" s="11" t="s">
        <v>320</v>
      </c>
      <c r="F86" s="12">
        <v>75.400000000000006</v>
      </c>
      <c r="G86" s="13" t="s">
        <v>463</v>
      </c>
      <c r="H86" s="14"/>
      <c r="I86" s="15">
        <f t="shared" si="1"/>
        <v>0</v>
      </c>
      <c r="J86" s="12" t="s">
        <v>248</v>
      </c>
    </row>
    <row r="87" spans="2:10" ht="22.5" x14ac:dyDescent="0.2">
      <c r="B87" s="12" t="s">
        <v>85</v>
      </c>
      <c r="C87" s="12">
        <v>345942</v>
      </c>
      <c r="D87" s="12" t="s">
        <v>89</v>
      </c>
      <c r="E87" s="11" t="s">
        <v>321</v>
      </c>
      <c r="F87" s="12">
        <v>50</v>
      </c>
      <c r="G87" s="13" t="s">
        <v>463</v>
      </c>
      <c r="H87" s="14"/>
      <c r="I87" s="15">
        <f t="shared" si="1"/>
        <v>0</v>
      </c>
      <c r="J87" s="12" t="s">
        <v>248</v>
      </c>
    </row>
    <row r="88" spans="2:10" ht="22.5" x14ac:dyDescent="0.2">
      <c r="B88" s="12" t="s">
        <v>85</v>
      </c>
      <c r="C88" s="12">
        <v>345963</v>
      </c>
      <c r="D88" s="12" t="s">
        <v>90</v>
      </c>
      <c r="E88" s="11" t="s">
        <v>322</v>
      </c>
      <c r="F88" s="12">
        <v>224</v>
      </c>
      <c r="G88" s="13" t="s">
        <v>463</v>
      </c>
      <c r="H88" s="14"/>
      <c r="I88" s="15">
        <f t="shared" si="1"/>
        <v>0</v>
      </c>
      <c r="J88" s="12" t="s">
        <v>248</v>
      </c>
    </row>
    <row r="89" spans="2:10" ht="22.5" x14ac:dyDescent="0.2">
      <c r="B89" s="12" t="s">
        <v>85</v>
      </c>
      <c r="C89" s="12">
        <v>344678</v>
      </c>
      <c r="D89" s="12" t="s">
        <v>91</v>
      </c>
      <c r="E89" s="11" t="s">
        <v>323</v>
      </c>
      <c r="F89" s="12">
        <v>95</v>
      </c>
      <c r="G89" s="13" t="s">
        <v>463</v>
      </c>
      <c r="H89" s="14"/>
      <c r="I89" s="15">
        <f t="shared" si="1"/>
        <v>0</v>
      </c>
      <c r="J89" s="12" t="s">
        <v>248</v>
      </c>
    </row>
    <row r="90" spans="2:10" ht="22.5" x14ac:dyDescent="0.2">
      <c r="B90" s="12" t="s">
        <v>85</v>
      </c>
      <c r="C90" s="12">
        <v>344679</v>
      </c>
      <c r="D90" s="12" t="s">
        <v>92</v>
      </c>
      <c r="E90" s="11" t="s">
        <v>324</v>
      </c>
      <c r="F90" s="12">
        <v>1339</v>
      </c>
      <c r="G90" s="13" t="s">
        <v>463</v>
      </c>
      <c r="H90" s="14"/>
      <c r="I90" s="15">
        <f t="shared" si="1"/>
        <v>0</v>
      </c>
      <c r="J90" s="12" t="s">
        <v>248</v>
      </c>
    </row>
    <row r="91" spans="2:10" ht="22.5" x14ac:dyDescent="0.2">
      <c r="B91" s="12" t="s">
        <v>85</v>
      </c>
      <c r="C91" s="12">
        <v>344711</v>
      </c>
      <c r="D91" s="12" t="s">
        <v>24</v>
      </c>
      <c r="E91" s="11" t="s">
        <v>257</v>
      </c>
      <c r="F91" s="12">
        <v>8066</v>
      </c>
      <c r="G91" s="13" t="s">
        <v>463</v>
      </c>
      <c r="H91" s="14"/>
      <c r="I91" s="15">
        <f t="shared" si="1"/>
        <v>0</v>
      </c>
      <c r="J91" s="12" t="s">
        <v>248</v>
      </c>
    </row>
    <row r="92" spans="2:10" ht="22.5" x14ac:dyDescent="0.2">
      <c r="B92" s="12" t="s">
        <v>85</v>
      </c>
      <c r="C92" s="12">
        <v>333884</v>
      </c>
      <c r="D92" s="12" t="s">
        <v>93</v>
      </c>
      <c r="E92" s="11" t="s">
        <v>325</v>
      </c>
      <c r="F92" s="12">
        <v>469</v>
      </c>
      <c r="G92" s="13" t="s">
        <v>463</v>
      </c>
      <c r="H92" s="14"/>
      <c r="I92" s="15">
        <f t="shared" si="1"/>
        <v>0</v>
      </c>
      <c r="J92" s="12" t="s">
        <v>248</v>
      </c>
    </row>
    <row r="93" spans="2:10" ht="22.5" x14ac:dyDescent="0.2">
      <c r="B93" s="12" t="s">
        <v>85</v>
      </c>
      <c r="C93" s="12">
        <v>344680</v>
      </c>
      <c r="D93" s="12" t="s">
        <v>26</v>
      </c>
      <c r="E93" s="11" t="s">
        <v>259</v>
      </c>
      <c r="F93" s="12">
        <v>1609</v>
      </c>
      <c r="G93" s="13" t="s">
        <v>6</v>
      </c>
      <c r="H93" s="14"/>
      <c r="I93" s="15">
        <f t="shared" si="1"/>
        <v>0</v>
      </c>
      <c r="J93" s="12" t="s">
        <v>248</v>
      </c>
    </row>
    <row r="94" spans="2:10" ht="22.5" x14ac:dyDescent="0.2">
      <c r="B94" s="12" t="s">
        <v>85</v>
      </c>
      <c r="C94" s="12">
        <v>344681</v>
      </c>
      <c r="D94" s="12" t="s">
        <v>94</v>
      </c>
      <c r="E94" s="11" t="s">
        <v>326</v>
      </c>
      <c r="F94" s="12">
        <v>878</v>
      </c>
      <c r="G94" s="13" t="s">
        <v>6</v>
      </c>
      <c r="H94" s="14"/>
      <c r="I94" s="15">
        <f t="shared" si="1"/>
        <v>0</v>
      </c>
      <c r="J94" s="12" t="s">
        <v>248</v>
      </c>
    </row>
    <row r="95" spans="2:10" ht="22.5" x14ac:dyDescent="0.2">
      <c r="B95" s="12" t="s">
        <v>85</v>
      </c>
      <c r="C95" s="12">
        <v>344685</v>
      </c>
      <c r="D95" s="12" t="s">
        <v>29</v>
      </c>
      <c r="E95" s="11" t="s">
        <v>262</v>
      </c>
      <c r="F95" s="12">
        <v>456</v>
      </c>
      <c r="G95" s="13" t="s">
        <v>463</v>
      </c>
      <c r="H95" s="14"/>
      <c r="I95" s="15">
        <f t="shared" si="1"/>
        <v>0</v>
      </c>
      <c r="J95" s="12" t="s">
        <v>248</v>
      </c>
    </row>
    <row r="96" spans="2:10" ht="22.5" x14ac:dyDescent="0.2">
      <c r="B96" s="12" t="s">
        <v>85</v>
      </c>
      <c r="C96" s="12">
        <v>344687</v>
      </c>
      <c r="D96" s="12" t="s">
        <v>30</v>
      </c>
      <c r="E96" s="11" t="s">
        <v>263</v>
      </c>
      <c r="F96" s="12">
        <v>8437</v>
      </c>
      <c r="G96" s="13" t="s">
        <v>463</v>
      </c>
      <c r="H96" s="14"/>
      <c r="I96" s="15">
        <f t="shared" si="1"/>
        <v>0</v>
      </c>
      <c r="J96" s="12" t="s">
        <v>247</v>
      </c>
    </row>
    <row r="97" spans="2:10" ht="33.75" x14ac:dyDescent="0.2">
      <c r="B97" s="12" t="s">
        <v>85</v>
      </c>
      <c r="C97" s="12">
        <v>344691</v>
      </c>
      <c r="D97" s="12" t="s">
        <v>95</v>
      </c>
      <c r="E97" s="11" t="s">
        <v>327</v>
      </c>
      <c r="F97" s="12">
        <v>65</v>
      </c>
      <c r="G97" s="13" t="s">
        <v>468</v>
      </c>
      <c r="H97" s="14"/>
      <c r="I97" s="15">
        <f t="shared" si="1"/>
        <v>0</v>
      </c>
      <c r="J97" s="12" t="s">
        <v>248</v>
      </c>
    </row>
    <row r="98" spans="2:10" ht="22.5" x14ac:dyDescent="0.2">
      <c r="B98" s="12" t="s">
        <v>85</v>
      </c>
      <c r="C98" s="12">
        <v>344692</v>
      </c>
      <c r="D98" s="12" t="s">
        <v>96</v>
      </c>
      <c r="E98" s="11" t="s">
        <v>328</v>
      </c>
      <c r="F98" s="12">
        <v>271</v>
      </c>
      <c r="G98" s="13" t="s">
        <v>464</v>
      </c>
      <c r="H98" s="14"/>
      <c r="I98" s="15">
        <f t="shared" si="1"/>
        <v>0</v>
      </c>
      <c r="J98" s="12" t="s">
        <v>248</v>
      </c>
    </row>
    <row r="99" spans="2:10" ht="33.75" x14ac:dyDescent="0.2">
      <c r="B99" s="12" t="s">
        <v>85</v>
      </c>
      <c r="C99" s="12">
        <v>344693</v>
      </c>
      <c r="D99" s="12" t="s">
        <v>97</v>
      </c>
      <c r="E99" s="11" t="s">
        <v>329</v>
      </c>
      <c r="F99" s="12">
        <v>523</v>
      </c>
      <c r="G99" s="13" t="s">
        <v>464</v>
      </c>
      <c r="H99" s="14"/>
      <c r="I99" s="15">
        <f t="shared" si="1"/>
        <v>0</v>
      </c>
      <c r="J99" s="12" t="s">
        <v>248</v>
      </c>
    </row>
    <row r="100" spans="2:10" ht="33.75" x14ac:dyDescent="0.2">
      <c r="B100" s="12" t="s">
        <v>85</v>
      </c>
      <c r="C100" s="12">
        <v>344694</v>
      </c>
      <c r="D100" s="12" t="s">
        <v>98</v>
      </c>
      <c r="E100" s="11" t="s">
        <v>330</v>
      </c>
      <c r="F100" s="12">
        <v>57</v>
      </c>
      <c r="G100" s="13" t="s">
        <v>468</v>
      </c>
      <c r="H100" s="14"/>
      <c r="I100" s="15">
        <f t="shared" si="1"/>
        <v>0</v>
      </c>
      <c r="J100" s="12" t="s">
        <v>248</v>
      </c>
    </row>
    <row r="101" spans="2:10" ht="33.75" x14ac:dyDescent="0.2">
      <c r="B101" s="12" t="s">
        <v>85</v>
      </c>
      <c r="C101" s="12">
        <v>345957</v>
      </c>
      <c r="D101" s="12" t="s">
        <v>99</v>
      </c>
      <c r="E101" s="11" t="s">
        <v>331</v>
      </c>
      <c r="F101" s="12">
        <v>9.34</v>
      </c>
      <c r="G101" s="13" t="s">
        <v>463</v>
      </c>
      <c r="H101" s="14"/>
      <c r="I101" s="15">
        <f t="shared" si="1"/>
        <v>0</v>
      </c>
      <c r="J101" s="12" t="s">
        <v>248</v>
      </c>
    </row>
    <row r="102" spans="2:10" ht="33.75" x14ac:dyDescent="0.2">
      <c r="B102" s="12" t="s">
        <v>85</v>
      </c>
      <c r="C102" s="12">
        <v>344699</v>
      </c>
      <c r="D102" s="12" t="s">
        <v>33</v>
      </c>
      <c r="E102" s="11" t="s">
        <v>266</v>
      </c>
      <c r="F102" s="12">
        <v>80.5</v>
      </c>
      <c r="G102" s="13" t="s">
        <v>463</v>
      </c>
      <c r="H102" s="14"/>
      <c r="I102" s="15">
        <f t="shared" si="1"/>
        <v>0</v>
      </c>
      <c r="J102" s="12" t="s">
        <v>248</v>
      </c>
    </row>
    <row r="103" spans="2:10" ht="33.75" x14ac:dyDescent="0.2">
      <c r="B103" s="12" t="s">
        <v>85</v>
      </c>
      <c r="C103" s="12">
        <v>298162</v>
      </c>
      <c r="D103" s="12" t="s">
        <v>34</v>
      </c>
      <c r="E103" s="11" t="s">
        <v>267</v>
      </c>
      <c r="F103" s="12">
        <v>415</v>
      </c>
      <c r="G103" s="13" t="s">
        <v>463</v>
      </c>
      <c r="H103" s="14"/>
      <c r="I103" s="15">
        <f t="shared" si="1"/>
        <v>0</v>
      </c>
      <c r="J103" s="12" t="s">
        <v>248</v>
      </c>
    </row>
    <row r="104" spans="2:10" ht="22.5" x14ac:dyDescent="0.2">
      <c r="B104" s="12" t="s">
        <v>85</v>
      </c>
      <c r="C104" s="12">
        <v>344700</v>
      </c>
      <c r="D104" s="12" t="s">
        <v>100</v>
      </c>
      <c r="E104" s="11" t="s">
        <v>332</v>
      </c>
      <c r="F104" s="12">
        <v>6.03</v>
      </c>
      <c r="G104" s="13" t="s">
        <v>463</v>
      </c>
      <c r="H104" s="14"/>
      <c r="I104" s="15">
        <f t="shared" si="1"/>
        <v>0</v>
      </c>
      <c r="J104" s="12" t="s">
        <v>248</v>
      </c>
    </row>
    <row r="105" spans="2:10" ht="33.75" x14ac:dyDescent="0.2">
      <c r="B105" s="12" t="s">
        <v>85</v>
      </c>
      <c r="C105" s="12">
        <v>344701</v>
      </c>
      <c r="D105" s="12" t="s">
        <v>35</v>
      </c>
      <c r="E105" s="11" t="s">
        <v>268</v>
      </c>
      <c r="F105" s="12">
        <v>1</v>
      </c>
      <c r="G105" s="13" t="s">
        <v>463</v>
      </c>
      <c r="H105" s="14"/>
      <c r="I105" s="15">
        <f t="shared" si="1"/>
        <v>0</v>
      </c>
      <c r="J105" s="12" t="s">
        <v>248</v>
      </c>
    </row>
    <row r="106" spans="2:10" ht="33.75" x14ac:dyDescent="0.2">
      <c r="B106" s="12" t="s">
        <v>85</v>
      </c>
      <c r="C106" s="12">
        <v>344717</v>
      </c>
      <c r="D106" s="12" t="s">
        <v>101</v>
      </c>
      <c r="E106" s="11" t="s">
        <v>333</v>
      </c>
      <c r="F106" s="12">
        <f>195</f>
        <v>195</v>
      </c>
      <c r="G106" s="13" t="s">
        <v>464</v>
      </c>
      <c r="H106" s="14"/>
      <c r="I106" s="15">
        <f t="shared" si="1"/>
        <v>0</v>
      </c>
      <c r="J106" s="12" t="s">
        <v>248</v>
      </c>
    </row>
    <row r="107" spans="2:10" ht="33.75" x14ac:dyDescent="0.2">
      <c r="B107" s="12" t="s">
        <v>85</v>
      </c>
      <c r="C107" s="12">
        <v>317468</v>
      </c>
      <c r="D107" s="12" t="s">
        <v>102</v>
      </c>
      <c r="E107" s="11" t="s">
        <v>334</v>
      </c>
      <c r="F107" s="12">
        <v>156</v>
      </c>
      <c r="G107" s="13" t="s">
        <v>463</v>
      </c>
      <c r="H107" s="14"/>
      <c r="I107" s="15">
        <f t="shared" si="1"/>
        <v>0</v>
      </c>
      <c r="J107" s="12" t="s">
        <v>248</v>
      </c>
    </row>
    <row r="108" spans="2:10" x14ac:dyDescent="0.2">
      <c r="B108" s="12" t="s">
        <v>85</v>
      </c>
      <c r="C108" s="12">
        <v>317227</v>
      </c>
      <c r="D108" s="12" t="s">
        <v>36</v>
      </c>
      <c r="E108" s="11" t="s">
        <v>269</v>
      </c>
      <c r="F108" s="12">
        <v>1000</v>
      </c>
      <c r="G108" s="13" t="s">
        <v>465</v>
      </c>
      <c r="H108" s="14"/>
      <c r="I108" s="15">
        <f t="shared" si="1"/>
        <v>0</v>
      </c>
      <c r="J108" s="12" t="s">
        <v>248</v>
      </c>
    </row>
    <row r="109" spans="2:10" ht="22.5" x14ac:dyDescent="0.2">
      <c r="B109" s="12" t="s">
        <v>85</v>
      </c>
      <c r="C109" s="12">
        <v>345945</v>
      </c>
      <c r="D109" s="12" t="s">
        <v>37</v>
      </c>
      <c r="E109" s="11" t="s">
        <v>270</v>
      </c>
      <c r="F109" s="12">
        <v>1482</v>
      </c>
      <c r="G109" s="13" t="s">
        <v>466</v>
      </c>
      <c r="H109" s="14"/>
      <c r="I109" s="15">
        <f t="shared" si="1"/>
        <v>0</v>
      </c>
      <c r="J109" s="12" t="s">
        <v>248</v>
      </c>
    </row>
    <row r="110" spans="2:10" ht="45" x14ac:dyDescent="0.2">
      <c r="B110" s="12" t="s">
        <v>85</v>
      </c>
      <c r="C110" s="12">
        <v>298169</v>
      </c>
      <c r="D110" s="12" t="s">
        <v>38</v>
      </c>
      <c r="E110" s="11" t="s">
        <v>271</v>
      </c>
      <c r="F110" s="12">
        <v>284610</v>
      </c>
      <c r="G110" s="13" t="s">
        <v>466</v>
      </c>
      <c r="H110" s="14"/>
      <c r="I110" s="15">
        <f t="shared" si="1"/>
        <v>0</v>
      </c>
      <c r="J110" s="12" t="s">
        <v>248</v>
      </c>
    </row>
    <row r="111" spans="2:10" ht="33.75" x14ac:dyDescent="0.2">
      <c r="B111" s="12" t="s">
        <v>85</v>
      </c>
      <c r="C111" s="12">
        <v>344702</v>
      </c>
      <c r="D111" s="12" t="s">
        <v>39</v>
      </c>
      <c r="E111" s="11" t="s">
        <v>272</v>
      </c>
      <c r="F111" s="12">
        <v>140</v>
      </c>
      <c r="G111" s="13" t="s">
        <v>6</v>
      </c>
      <c r="H111" s="14"/>
      <c r="I111" s="15">
        <f t="shared" si="1"/>
        <v>0</v>
      </c>
      <c r="J111" s="12" t="s">
        <v>248</v>
      </c>
    </row>
    <row r="112" spans="2:10" ht="33.75" x14ac:dyDescent="0.2">
      <c r="B112" s="12" t="s">
        <v>85</v>
      </c>
      <c r="C112" s="12">
        <v>328583</v>
      </c>
      <c r="D112" s="12" t="s">
        <v>103</v>
      </c>
      <c r="E112" s="11" t="s">
        <v>335</v>
      </c>
      <c r="F112" s="12">
        <v>156</v>
      </c>
      <c r="G112" s="13" t="s">
        <v>6</v>
      </c>
      <c r="H112" s="14"/>
      <c r="I112" s="15">
        <f t="shared" si="1"/>
        <v>0</v>
      </c>
      <c r="J112" s="12" t="s">
        <v>248</v>
      </c>
    </row>
    <row r="113" spans="2:10" ht="33.75" x14ac:dyDescent="0.2">
      <c r="B113" s="12" t="s">
        <v>85</v>
      </c>
      <c r="C113" s="12">
        <v>328585</v>
      </c>
      <c r="D113" s="12" t="s">
        <v>40</v>
      </c>
      <c r="E113" s="11" t="s">
        <v>273</v>
      </c>
      <c r="F113" s="12">
        <v>265</v>
      </c>
      <c r="G113" s="13" t="s">
        <v>6</v>
      </c>
      <c r="H113" s="14"/>
      <c r="I113" s="15">
        <f t="shared" si="1"/>
        <v>0</v>
      </c>
      <c r="J113" s="12" t="s">
        <v>248</v>
      </c>
    </row>
    <row r="114" spans="2:10" ht="22.5" x14ac:dyDescent="0.2">
      <c r="B114" s="12" t="s">
        <v>85</v>
      </c>
      <c r="C114" s="12">
        <v>345946</v>
      </c>
      <c r="D114" s="12" t="s">
        <v>104</v>
      </c>
      <c r="E114" s="11" t="s">
        <v>336</v>
      </c>
      <c r="F114" s="12">
        <v>10</v>
      </c>
      <c r="G114" s="13" t="s">
        <v>6</v>
      </c>
      <c r="H114" s="14"/>
      <c r="I114" s="15">
        <f t="shared" si="1"/>
        <v>0</v>
      </c>
      <c r="J114" s="12" t="s">
        <v>248</v>
      </c>
    </row>
    <row r="115" spans="2:10" ht="22.5" x14ac:dyDescent="0.2">
      <c r="B115" s="12" t="s">
        <v>85</v>
      </c>
      <c r="C115" s="12">
        <v>345947</v>
      </c>
      <c r="D115" s="12" t="s">
        <v>105</v>
      </c>
      <c r="E115" s="11" t="s">
        <v>337</v>
      </c>
      <c r="F115" s="12">
        <v>10</v>
      </c>
      <c r="G115" s="13" t="s">
        <v>6</v>
      </c>
      <c r="H115" s="14"/>
      <c r="I115" s="15">
        <f t="shared" si="1"/>
        <v>0</v>
      </c>
      <c r="J115" s="12" t="s">
        <v>248</v>
      </c>
    </row>
    <row r="116" spans="2:10" ht="22.5" x14ac:dyDescent="0.2">
      <c r="B116" s="12" t="s">
        <v>85</v>
      </c>
      <c r="C116" s="12">
        <v>344720</v>
      </c>
      <c r="D116" s="12" t="s">
        <v>106</v>
      </c>
      <c r="E116" s="11" t="s">
        <v>338</v>
      </c>
      <c r="F116" s="12">
        <v>75.400000000000006</v>
      </c>
      <c r="G116" s="13" t="s">
        <v>463</v>
      </c>
      <c r="H116" s="14"/>
      <c r="I116" s="15">
        <f t="shared" si="1"/>
        <v>0</v>
      </c>
      <c r="J116" s="12" t="s">
        <v>248</v>
      </c>
    </row>
    <row r="117" spans="2:10" ht="33.75" x14ac:dyDescent="0.2">
      <c r="B117" s="12" t="s">
        <v>85</v>
      </c>
      <c r="C117" s="12">
        <v>344721</v>
      </c>
      <c r="D117" s="12" t="s">
        <v>107</v>
      </c>
      <c r="E117" s="11" t="s">
        <v>339</v>
      </c>
      <c r="F117" s="12">
        <v>275</v>
      </c>
      <c r="G117" s="13" t="s">
        <v>463</v>
      </c>
      <c r="H117" s="14"/>
      <c r="I117" s="15">
        <f t="shared" si="1"/>
        <v>0</v>
      </c>
      <c r="J117" s="12" t="s">
        <v>248</v>
      </c>
    </row>
    <row r="118" spans="2:10" ht="45" x14ac:dyDescent="0.2">
      <c r="B118" s="12" t="s">
        <v>85</v>
      </c>
      <c r="C118" s="12">
        <v>303493</v>
      </c>
      <c r="D118" s="12" t="s">
        <v>108</v>
      </c>
      <c r="E118" s="11" t="s">
        <v>340</v>
      </c>
      <c r="F118" s="12">
        <v>246</v>
      </c>
      <c r="G118" s="13" t="s">
        <v>463</v>
      </c>
      <c r="H118" s="14"/>
      <c r="I118" s="15">
        <f t="shared" si="1"/>
        <v>0</v>
      </c>
      <c r="J118" s="12" t="s">
        <v>248</v>
      </c>
    </row>
    <row r="119" spans="2:10" ht="33.75" x14ac:dyDescent="0.2">
      <c r="B119" s="12" t="s">
        <v>85</v>
      </c>
      <c r="C119" s="12">
        <v>303495</v>
      </c>
      <c r="D119" s="12" t="s">
        <v>41</v>
      </c>
      <c r="E119" s="11" t="s">
        <v>274</v>
      </c>
      <c r="F119" s="12">
        <v>194.5</v>
      </c>
      <c r="G119" s="13" t="s">
        <v>463</v>
      </c>
      <c r="H119" s="14"/>
      <c r="I119" s="15">
        <f t="shared" si="1"/>
        <v>0</v>
      </c>
      <c r="J119" s="12" t="s">
        <v>248</v>
      </c>
    </row>
    <row r="120" spans="2:10" ht="33.75" x14ac:dyDescent="0.2">
      <c r="B120" s="12" t="s">
        <v>85</v>
      </c>
      <c r="C120" s="12">
        <v>303504</v>
      </c>
      <c r="D120" s="12" t="s">
        <v>109</v>
      </c>
      <c r="E120" s="11" t="s">
        <v>341</v>
      </c>
      <c r="F120" s="12">
        <v>460</v>
      </c>
      <c r="G120" s="13" t="s">
        <v>463</v>
      </c>
      <c r="H120" s="14"/>
      <c r="I120" s="15">
        <f t="shared" si="1"/>
        <v>0</v>
      </c>
      <c r="J120" s="12" t="s">
        <v>248</v>
      </c>
    </row>
    <row r="121" spans="2:10" ht="33.75" x14ac:dyDescent="0.2">
      <c r="B121" s="12" t="s">
        <v>85</v>
      </c>
      <c r="C121" s="12">
        <v>344722</v>
      </c>
      <c r="D121" s="12" t="s">
        <v>42</v>
      </c>
      <c r="E121" s="11" t="s">
        <v>275</v>
      </c>
      <c r="F121" s="12">
        <v>118</v>
      </c>
      <c r="G121" s="13" t="s">
        <v>463</v>
      </c>
      <c r="H121" s="14"/>
      <c r="I121" s="15">
        <f t="shared" si="1"/>
        <v>0</v>
      </c>
      <c r="J121" s="12" t="s">
        <v>248</v>
      </c>
    </row>
    <row r="122" spans="2:10" ht="22.5" x14ac:dyDescent="0.2">
      <c r="B122" s="12" t="s">
        <v>85</v>
      </c>
      <c r="C122" s="12">
        <v>344723</v>
      </c>
      <c r="D122" s="12" t="s">
        <v>110</v>
      </c>
      <c r="E122" s="11" t="s">
        <v>342</v>
      </c>
      <c r="F122" s="12">
        <v>32</v>
      </c>
      <c r="G122" s="13" t="s">
        <v>463</v>
      </c>
      <c r="H122" s="14"/>
      <c r="I122" s="15">
        <f t="shared" si="1"/>
        <v>0</v>
      </c>
      <c r="J122" s="12" t="s">
        <v>248</v>
      </c>
    </row>
    <row r="123" spans="2:10" ht="33.75" x14ac:dyDescent="0.2">
      <c r="B123" s="12" t="s">
        <v>85</v>
      </c>
      <c r="C123" s="12">
        <v>344727</v>
      </c>
      <c r="D123" s="12" t="s">
        <v>43</v>
      </c>
      <c r="E123" s="11" t="s">
        <v>276</v>
      </c>
      <c r="F123" s="12">
        <v>60</v>
      </c>
      <c r="G123" s="13" t="s">
        <v>463</v>
      </c>
      <c r="H123" s="14"/>
      <c r="I123" s="15">
        <f t="shared" si="1"/>
        <v>0</v>
      </c>
      <c r="J123" s="12" t="s">
        <v>248</v>
      </c>
    </row>
    <row r="124" spans="2:10" ht="22.5" x14ac:dyDescent="0.2">
      <c r="B124" s="12" t="s">
        <v>85</v>
      </c>
      <c r="C124" s="12">
        <v>307457</v>
      </c>
      <c r="D124" s="12" t="s">
        <v>44</v>
      </c>
      <c r="E124" s="11" t="s">
        <v>277</v>
      </c>
      <c r="F124" s="12">
        <v>9</v>
      </c>
      <c r="G124" s="13" t="s">
        <v>463</v>
      </c>
      <c r="H124" s="14"/>
      <c r="I124" s="15">
        <f t="shared" si="1"/>
        <v>0</v>
      </c>
      <c r="J124" s="12" t="s">
        <v>248</v>
      </c>
    </row>
    <row r="125" spans="2:10" ht="33.75" x14ac:dyDescent="0.2">
      <c r="B125" s="12" t="s">
        <v>85</v>
      </c>
      <c r="C125" s="12">
        <v>305158</v>
      </c>
      <c r="D125" s="12" t="s">
        <v>46</v>
      </c>
      <c r="E125" s="11" t="s">
        <v>343</v>
      </c>
      <c r="F125" s="12">
        <v>0.03</v>
      </c>
      <c r="G125" s="13" t="s">
        <v>463</v>
      </c>
      <c r="H125" s="14"/>
      <c r="I125" s="15">
        <f t="shared" si="1"/>
        <v>0</v>
      </c>
      <c r="J125" s="12" t="s">
        <v>248</v>
      </c>
    </row>
    <row r="126" spans="2:10" ht="22.5" x14ac:dyDescent="0.2">
      <c r="B126" s="12" t="s">
        <v>85</v>
      </c>
      <c r="C126" s="12">
        <v>329764</v>
      </c>
      <c r="D126" s="12" t="s">
        <v>47</v>
      </c>
      <c r="E126" s="11" t="s">
        <v>279</v>
      </c>
      <c r="F126" s="12">
        <v>30</v>
      </c>
      <c r="G126" s="13" t="s">
        <v>467</v>
      </c>
      <c r="H126" s="14"/>
      <c r="I126" s="15">
        <f t="shared" si="1"/>
        <v>0</v>
      </c>
      <c r="J126" s="12" t="s">
        <v>248</v>
      </c>
    </row>
    <row r="127" spans="2:10" ht="33.75" x14ac:dyDescent="0.2">
      <c r="B127" s="12" t="s">
        <v>85</v>
      </c>
      <c r="C127" s="12">
        <v>345948</v>
      </c>
      <c r="D127" s="12" t="s">
        <v>48</v>
      </c>
      <c r="E127" s="11" t="s">
        <v>280</v>
      </c>
      <c r="F127" s="12">
        <v>102</v>
      </c>
      <c r="G127" s="13" t="s">
        <v>463</v>
      </c>
      <c r="H127" s="14"/>
      <c r="I127" s="15">
        <f t="shared" si="1"/>
        <v>0</v>
      </c>
      <c r="J127" s="12" t="s">
        <v>248</v>
      </c>
    </row>
    <row r="128" spans="2:10" ht="33.75" x14ac:dyDescent="0.2">
      <c r="B128" s="12" t="s">
        <v>85</v>
      </c>
      <c r="C128" s="12">
        <v>345939</v>
      </c>
      <c r="D128" s="12" t="s">
        <v>111</v>
      </c>
      <c r="E128" s="11" t="s">
        <v>344</v>
      </c>
      <c r="F128" s="12">
        <v>10</v>
      </c>
      <c r="G128" s="13" t="s">
        <v>468</v>
      </c>
      <c r="H128" s="14"/>
      <c r="I128" s="15">
        <f t="shared" si="1"/>
        <v>0</v>
      </c>
      <c r="J128" s="12" t="s">
        <v>248</v>
      </c>
    </row>
    <row r="129" spans="2:10" ht="33.75" x14ac:dyDescent="0.2">
      <c r="B129" s="12" t="s">
        <v>85</v>
      </c>
      <c r="C129" s="12">
        <v>253224</v>
      </c>
      <c r="D129" s="12" t="s">
        <v>50</v>
      </c>
      <c r="E129" s="11" t="s">
        <v>282</v>
      </c>
      <c r="F129" s="12">
        <v>1810</v>
      </c>
      <c r="G129" s="13" t="s">
        <v>464</v>
      </c>
      <c r="H129" s="14"/>
      <c r="I129" s="15">
        <f t="shared" si="1"/>
        <v>0</v>
      </c>
      <c r="J129" s="12" t="s">
        <v>248</v>
      </c>
    </row>
    <row r="130" spans="2:10" ht="33.75" x14ac:dyDescent="0.2">
      <c r="B130" s="12" t="s">
        <v>85</v>
      </c>
      <c r="C130" s="12">
        <v>261880</v>
      </c>
      <c r="D130" s="12" t="s">
        <v>51</v>
      </c>
      <c r="E130" s="11" t="s">
        <v>283</v>
      </c>
      <c r="F130" s="12">
        <v>27030</v>
      </c>
      <c r="G130" s="13" t="s">
        <v>465</v>
      </c>
      <c r="H130" s="14"/>
      <c r="I130" s="15">
        <f t="shared" si="1"/>
        <v>0</v>
      </c>
      <c r="J130" s="12" t="s">
        <v>248</v>
      </c>
    </row>
    <row r="131" spans="2:10" x14ac:dyDescent="0.2">
      <c r="B131" s="12" t="s">
        <v>85</v>
      </c>
      <c r="C131" s="12">
        <v>317221</v>
      </c>
      <c r="D131" s="12" t="s">
        <v>52</v>
      </c>
      <c r="E131" s="11" t="s">
        <v>284</v>
      </c>
      <c r="F131" s="12">
        <v>850</v>
      </c>
      <c r="G131" s="13" t="s">
        <v>464</v>
      </c>
      <c r="H131" s="14"/>
      <c r="I131" s="15">
        <f t="shared" si="1"/>
        <v>0</v>
      </c>
      <c r="J131" s="12" t="s">
        <v>248</v>
      </c>
    </row>
    <row r="132" spans="2:10" x14ac:dyDescent="0.2">
      <c r="B132" s="12" t="s">
        <v>85</v>
      </c>
      <c r="C132" s="12">
        <v>317222</v>
      </c>
      <c r="D132" s="12" t="s">
        <v>53</v>
      </c>
      <c r="E132" s="11" t="s">
        <v>285</v>
      </c>
      <c r="F132" s="12">
        <v>850</v>
      </c>
      <c r="G132" s="13" t="s">
        <v>464</v>
      </c>
      <c r="H132" s="14"/>
      <c r="I132" s="15">
        <f t="shared" si="1"/>
        <v>0</v>
      </c>
      <c r="J132" s="12" t="s">
        <v>248</v>
      </c>
    </row>
    <row r="133" spans="2:10" ht="56.25" x14ac:dyDescent="0.2">
      <c r="B133" s="12" t="s">
        <v>85</v>
      </c>
      <c r="C133" s="12">
        <v>345966</v>
      </c>
      <c r="D133" s="12" t="s">
        <v>54</v>
      </c>
      <c r="E133" s="11" t="s">
        <v>286</v>
      </c>
      <c r="F133" s="12">
        <v>192</v>
      </c>
      <c r="G133" s="13" t="s">
        <v>467</v>
      </c>
      <c r="H133" s="14"/>
      <c r="I133" s="15">
        <f t="shared" si="1"/>
        <v>0</v>
      </c>
      <c r="J133" s="12" t="s">
        <v>248</v>
      </c>
    </row>
    <row r="134" spans="2:10" ht="22.5" x14ac:dyDescent="0.2">
      <c r="B134" s="12" t="s">
        <v>85</v>
      </c>
      <c r="C134" s="12">
        <v>345958</v>
      </c>
      <c r="D134" s="12" t="s">
        <v>55</v>
      </c>
      <c r="E134" s="11" t="s">
        <v>287</v>
      </c>
      <c r="F134" s="12">
        <v>6.5</v>
      </c>
      <c r="G134" s="13" t="s">
        <v>467</v>
      </c>
      <c r="H134" s="14"/>
      <c r="I134" s="15">
        <f t="shared" si="1"/>
        <v>0</v>
      </c>
      <c r="J134" s="12" t="s">
        <v>248</v>
      </c>
    </row>
    <row r="135" spans="2:10" x14ac:dyDescent="0.2">
      <c r="B135" s="12" t="s">
        <v>85</v>
      </c>
      <c r="C135" s="12">
        <v>317187</v>
      </c>
      <c r="D135" s="12" t="s">
        <v>56</v>
      </c>
      <c r="E135" s="11" t="s">
        <v>288</v>
      </c>
      <c r="F135" s="12">
        <v>76.5</v>
      </c>
      <c r="G135" s="13" t="s">
        <v>464</v>
      </c>
      <c r="H135" s="14"/>
      <c r="I135" s="15">
        <f t="shared" si="1"/>
        <v>0</v>
      </c>
      <c r="J135" s="12" t="s">
        <v>248</v>
      </c>
    </row>
    <row r="136" spans="2:10" ht="22.5" x14ac:dyDescent="0.2">
      <c r="B136" s="12" t="s">
        <v>85</v>
      </c>
      <c r="C136" s="12">
        <v>316935</v>
      </c>
      <c r="D136" s="12" t="s">
        <v>57</v>
      </c>
      <c r="E136" s="11" t="s">
        <v>289</v>
      </c>
      <c r="F136" s="12">
        <v>325</v>
      </c>
      <c r="G136" s="13" t="s">
        <v>464</v>
      </c>
      <c r="H136" s="14"/>
      <c r="I136" s="15">
        <f t="shared" ref="I136:I199" si="2">H136*F136</f>
        <v>0</v>
      </c>
      <c r="J136" s="12" t="s">
        <v>248</v>
      </c>
    </row>
    <row r="137" spans="2:10" ht="22.5" x14ac:dyDescent="0.2">
      <c r="B137" s="12" t="s">
        <v>85</v>
      </c>
      <c r="C137" s="12">
        <v>344707</v>
      </c>
      <c r="D137" s="12" t="s">
        <v>58</v>
      </c>
      <c r="E137" s="11" t="s">
        <v>290</v>
      </c>
      <c r="F137" s="12">
        <v>10</v>
      </c>
      <c r="G137" s="13" t="s">
        <v>468</v>
      </c>
      <c r="H137" s="14"/>
      <c r="I137" s="15">
        <f t="shared" si="2"/>
        <v>0</v>
      </c>
      <c r="J137" s="12" t="s">
        <v>248</v>
      </c>
    </row>
    <row r="138" spans="2:10" ht="22.5" x14ac:dyDescent="0.2">
      <c r="B138" s="12" t="s">
        <v>85</v>
      </c>
      <c r="C138" s="12">
        <v>344708</v>
      </c>
      <c r="D138" s="12" t="s">
        <v>59</v>
      </c>
      <c r="E138" s="11" t="s">
        <v>291</v>
      </c>
      <c r="F138" s="12">
        <v>10</v>
      </c>
      <c r="G138" s="13" t="s">
        <v>468</v>
      </c>
      <c r="H138" s="14"/>
      <c r="I138" s="15">
        <f t="shared" si="2"/>
        <v>0</v>
      </c>
      <c r="J138" s="12" t="s">
        <v>248</v>
      </c>
    </row>
    <row r="139" spans="2:10" ht="22.5" x14ac:dyDescent="0.2">
      <c r="B139" s="12" t="s">
        <v>112</v>
      </c>
      <c r="C139" s="12">
        <v>324581</v>
      </c>
      <c r="D139" s="12" t="s">
        <v>60</v>
      </c>
      <c r="E139" s="11" t="s">
        <v>292</v>
      </c>
      <c r="F139" s="12">
        <v>5030</v>
      </c>
      <c r="G139" s="13" t="s">
        <v>466</v>
      </c>
      <c r="H139" s="14"/>
      <c r="I139" s="15">
        <f t="shared" si="2"/>
        <v>0</v>
      </c>
      <c r="J139" s="12" t="s">
        <v>248</v>
      </c>
    </row>
    <row r="140" spans="2:10" ht="22.5" x14ac:dyDescent="0.2">
      <c r="B140" s="12" t="s">
        <v>113</v>
      </c>
      <c r="C140" s="12">
        <v>324581</v>
      </c>
      <c r="D140" s="12" t="s">
        <v>60</v>
      </c>
      <c r="E140" s="11" t="s">
        <v>292</v>
      </c>
      <c r="F140" s="12">
        <v>4490</v>
      </c>
      <c r="G140" s="13" t="s">
        <v>466</v>
      </c>
      <c r="H140" s="14"/>
      <c r="I140" s="15">
        <f t="shared" si="2"/>
        <v>0</v>
      </c>
      <c r="J140" s="12" t="s">
        <v>248</v>
      </c>
    </row>
    <row r="141" spans="2:10" ht="22.5" x14ac:dyDescent="0.2">
      <c r="B141" s="12" t="s">
        <v>85</v>
      </c>
      <c r="C141" s="12">
        <v>287231</v>
      </c>
      <c r="D141" s="12" t="s">
        <v>61</v>
      </c>
      <c r="E141" s="11" t="s">
        <v>293</v>
      </c>
      <c r="F141" s="12">
        <v>920</v>
      </c>
      <c r="G141" s="13" t="s">
        <v>466</v>
      </c>
      <c r="H141" s="14"/>
      <c r="I141" s="15">
        <f t="shared" si="2"/>
        <v>0</v>
      </c>
      <c r="J141" s="12" t="s">
        <v>248</v>
      </c>
    </row>
    <row r="142" spans="2:10" ht="33.75" x14ac:dyDescent="0.2">
      <c r="B142" s="12" t="s">
        <v>85</v>
      </c>
      <c r="C142" s="12">
        <v>345953</v>
      </c>
      <c r="D142" s="12" t="s">
        <v>62</v>
      </c>
      <c r="E142" s="11" t="s">
        <v>294</v>
      </c>
      <c r="F142" s="12">
        <v>96</v>
      </c>
      <c r="G142" s="13" t="s">
        <v>466</v>
      </c>
      <c r="H142" s="14"/>
      <c r="I142" s="15">
        <f t="shared" si="2"/>
        <v>0</v>
      </c>
      <c r="J142" s="12" t="s">
        <v>248</v>
      </c>
    </row>
    <row r="143" spans="2:10" ht="45" x14ac:dyDescent="0.2">
      <c r="B143" s="12" t="s">
        <v>85</v>
      </c>
      <c r="C143" s="12">
        <v>303017</v>
      </c>
      <c r="D143" s="12" t="s">
        <v>114</v>
      </c>
      <c r="E143" s="11" t="s">
        <v>297</v>
      </c>
      <c r="F143" s="12">
        <v>220</v>
      </c>
      <c r="G143" s="13" t="s">
        <v>466</v>
      </c>
      <c r="H143" s="14"/>
      <c r="I143" s="15">
        <f t="shared" si="2"/>
        <v>0</v>
      </c>
      <c r="J143" s="12" t="s">
        <v>248</v>
      </c>
    </row>
    <row r="144" spans="2:10" ht="33.75" x14ac:dyDescent="0.2">
      <c r="B144" s="12" t="s">
        <v>85</v>
      </c>
      <c r="C144" s="12">
        <v>345954</v>
      </c>
      <c r="D144" s="12" t="s">
        <v>63</v>
      </c>
      <c r="E144" s="11" t="s">
        <v>295</v>
      </c>
      <c r="F144" s="12">
        <v>3</v>
      </c>
      <c r="G144" s="13" t="s">
        <v>466</v>
      </c>
      <c r="H144" s="14"/>
      <c r="I144" s="15">
        <f t="shared" si="2"/>
        <v>0</v>
      </c>
      <c r="J144" s="12" t="s">
        <v>248</v>
      </c>
    </row>
    <row r="145" spans="2:10" ht="22.5" x14ac:dyDescent="0.2">
      <c r="B145" s="12" t="s">
        <v>85</v>
      </c>
      <c r="C145" s="12">
        <v>345955</v>
      </c>
      <c r="D145" s="12" t="s">
        <v>64</v>
      </c>
      <c r="E145" s="11" t="s">
        <v>296</v>
      </c>
      <c r="F145" s="12">
        <v>360</v>
      </c>
      <c r="G145" s="13" t="s">
        <v>466</v>
      </c>
      <c r="H145" s="14"/>
      <c r="I145" s="15">
        <f t="shared" si="2"/>
        <v>0</v>
      </c>
      <c r="J145" s="12" t="s">
        <v>248</v>
      </c>
    </row>
    <row r="146" spans="2:10" ht="45" x14ac:dyDescent="0.2">
      <c r="B146" s="12" t="s">
        <v>85</v>
      </c>
      <c r="C146" s="12">
        <v>303017</v>
      </c>
      <c r="D146" s="12" t="s">
        <v>65</v>
      </c>
      <c r="E146" s="11" t="s">
        <v>297</v>
      </c>
      <c r="F146" s="12">
        <v>10010</v>
      </c>
      <c r="G146" s="13" t="s">
        <v>466</v>
      </c>
      <c r="H146" s="14"/>
      <c r="I146" s="15">
        <f t="shared" si="2"/>
        <v>0</v>
      </c>
      <c r="J146" s="12" t="s">
        <v>248</v>
      </c>
    </row>
    <row r="147" spans="2:10" ht="33.75" x14ac:dyDescent="0.2">
      <c r="B147" s="12" t="s">
        <v>85</v>
      </c>
      <c r="C147" s="12">
        <v>345956</v>
      </c>
      <c r="D147" s="12" t="s">
        <v>66</v>
      </c>
      <c r="E147" s="11" t="s">
        <v>298</v>
      </c>
      <c r="F147" s="12">
        <v>50</v>
      </c>
      <c r="G147" s="13" t="s">
        <v>466</v>
      </c>
      <c r="H147" s="14"/>
      <c r="I147" s="15">
        <f t="shared" si="2"/>
        <v>0</v>
      </c>
      <c r="J147" s="12" t="s">
        <v>248</v>
      </c>
    </row>
    <row r="148" spans="2:10" ht="22.5" x14ac:dyDescent="0.2">
      <c r="B148" s="12" t="s">
        <v>85</v>
      </c>
      <c r="C148" s="12">
        <v>310148</v>
      </c>
      <c r="D148" s="12" t="s">
        <v>67</v>
      </c>
      <c r="E148" s="11" t="s">
        <v>299</v>
      </c>
      <c r="F148" s="12">
        <v>1</v>
      </c>
      <c r="G148" s="13" t="s">
        <v>466</v>
      </c>
      <c r="H148" s="14"/>
      <c r="I148" s="15">
        <f t="shared" si="2"/>
        <v>0</v>
      </c>
      <c r="J148" s="12" t="s">
        <v>248</v>
      </c>
    </row>
    <row r="149" spans="2:10" ht="22.5" x14ac:dyDescent="0.2">
      <c r="B149" s="12" t="s">
        <v>18</v>
      </c>
      <c r="C149" s="12">
        <v>271249</v>
      </c>
      <c r="D149" s="12" t="s">
        <v>17</v>
      </c>
      <c r="E149" s="11" t="s">
        <v>250</v>
      </c>
      <c r="F149" s="12">
        <v>14.18</v>
      </c>
      <c r="G149" s="13" t="s">
        <v>463</v>
      </c>
      <c r="H149" s="14"/>
      <c r="I149" s="15">
        <f t="shared" si="2"/>
        <v>0</v>
      </c>
      <c r="J149" s="12" t="s">
        <v>248</v>
      </c>
    </row>
    <row r="150" spans="2:10" ht="22.5" x14ac:dyDescent="0.2">
      <c r="B150" s="12" t="s">
        <v>18</v>
      </c>
      <c r="C150" s="12">
        <v>298533</v>
      </c>
      <c r="D150" s="12" t="s">
        <v>18</v>
      </c>
      <c r="E150" s="11" t="s">
        <v>251</v>
      </c>
      <c r="F150" s="12">
        <v>27.02</v>
      </c>
      <c r="G150" s="13" t="s">
        <v>463</v>
      </c>
      <c r="H150" s="14"/>
      <c r="I150" s="15">
        <f t="shared" si="2"/>
        <v>0</v>
      </c>
      <c r="J150" s="12" t="s">
        <v>248</v>
      </c>
    </row>
    <row r="151" spans="2:10" ht="22.5" x14ac:dyDescent="0.2">
      <c r="B151" s="12" t="s">
        <v>18</v>
      </c>
      <c r="C151" s="12">
        <v>345960</v>
      </c>
      <c r="D151" s="12" t="s">
        <v>115</v>
      </c>
      <c r="E151" s="11" t="s">
        <v>345</v>
      </c>
      <c r="F151" s="12">
        <v>5.5</v>
      </c>
      <c r="G151" s="13" t="s">
        <v>463</v>
      </c>
      <c r="H151" s="14"/>
      <c r="I151" s="15">
        <f t="shared" si="2"/>
        <v>0</v>
      </c>
      <c r="J151" s="12" t="s">
        <v>248</v>
      </c>
    </row>
    <row r="152" spans="2:10" ht="22.5" x14ac:dyDescent="0.2">
      <c r="B152" s="12" t="s">
        <v>18</v>
      </c>
      <c r="C152" s="12">
        <v>345962</v>
      </c>
      <c r="D152" s="12" t="s">
        <v>116</v>
      </c>
      <c r="E152" s="11" t="s">
        <v>346</v>
      </c>
      <c r="F152" s="12">
        <v>22.32</v>
      </c>
      <c r="G152" s="13" t="s">
        <v>463</v>
      </c>
      <c r="H152" s="14"/>
      <c r="I152" s="15">
        <f t="shared" si="2"/>
        <v>0</v>
      </c>
      <c r="J152" s="12" t="s">
        <v>248</v>
      </c>
    </row>
    <row r="153" spans="2:10" ht="33.75" x14ac:dyDescent="0.2">
      <c r="B153" s="12" t="s">
        <v>18</v>
      </c>
      <c r="C153" s="12">
        <v>345957</v>
      </c>
      <c r="D153" s="12" t="s">
        <v>99</v>
      </c>
      <c r="E153" s="11" t="s">
        <v>331</v>
      </c>
      <c r="F153" s="12">
        <v>1</v>
      </c>
      <c r="G153" s="13" t="s">
        <v>463</v>
      </c>
      <c r="H153" s="14"/>
      <c r="I153" s="15">
        <f t="shared" si="2"/>
        <v>0</v>
      </c>
      <c r="J153" s="12" t="s">
        <v>248</v>
      </c>
    </row>
    <row r="154" spans="2:10" ht="22.5" x14ac:dyDescent="0.2">
      <c r="B154" s="12" t="s">
        <v>18</v>
      </c>
      <c r="C154" s="12">
        <v>344700</v>
      </c>
      <c r="D154" s="12" t="s">
        <v>100</v>
      </c>
      <c r="E154" s="11" t="s">
        <v>332</v>
      </c>
      <c r="F154" s="12">
        <v>2.4</v>
      </c>
      <c r="G154" s="13" t="s">
        <v>463</v>
      </c>
      <c r="H154" s="14"/>
      <c r="I154" s="15">
        <f t="shared" si="2"/>
        <v>0</v>
      </c>
      <c r="J154" s="12" t="s">
        <v>248</v>
      </c>
    </row>
    <row r="155" spans="2:10" ht="33.75" x14ac:dyDescent="0.2">
      <c r="B155" s="12" t="s">
        <v>18</v>
      </c>
      <c r="C155" s="12">
        <v>344701</v>
      </c>
      <c r="D155" s="12" t="s">
        <v>35</v>
      </c>
      <c r="E155" s="11" t="s">
        <v>268</v>
      </c>
      <c r="F155" s="12">
        <v>1</v>
      </c>
      <c r="G155" s="13" t="s">
        <v>463</v>
      </c>
      <c r="H155" s="14"/>
      <c r="I155" s="15">
        <f t="shared" si="2"/>
        <v>0</v>
      </c>
      <c r="J155" s="12" t="s">
        <v>248</v>
      </c>
    </row>
    <row r="156" spans="2:10" x14ac:dyDescent="0.2">
      <c r="B156" s="12" t="s">
        <v>18</v>
      </c>
      <c r="C156" s="12">
        <v>317227</v>
      </c>
      <c r="D156" s="12" t="s">
        <v>36</v>
      </c>
      <c r="E156" s="11" t="s">
        <v>269</v>
      </c>
      <c r="F156" s="12">
        <v>1000</v>
      </c>
      <c r="G156" s="13" t="s">
        <v>465</v>
      </c>
      <c r="H156" s="14"/>
      <c r="I156" s="15">
        <f t="shared" si="2"/>
        <v>0</v>
      </c>
      <c r="J156" s="12" t="s">
        <v>248</v>
      </c>
    </row>
    <row r="157" spans="2:10" ht="22.5" x14ac:dyDescent="0.2">
      <c r="B157" s="12" t="s">
        <v>18</v>
      </c>
      <c r="C157" s="12">
        <v>345945</v>
      </c>
      <c r="D157" s="12" t="s">
        <v>37</v>
      </c>
      <c r="E157" s="11" t="s">
        <v>270</v>
      </c>
      <c r="F157" s="12">
        <v>6470</v>
      </c>
      <c r="G157" s="13" t="s">
        <v>466</v>
      </c>
      <c r="H157" s="14"/>
      <c r="I157" s="15">
        <f t="shared" si="2"/>
        <v>0</v>
      </c>
      <c r="J157" s="12" t="s">
        <v>248</v>
      </c>
    </row>
    <row r="158" spans="2:10" ht="45" x14ac:dyDescent="0.2">
      <c r="B158" s="12" t="s">
        <v>18</v>
      </c>
      <c r="C158" s="12">
        <v>298169</v>
      </c>
      <c r="D158" s="12" t="s">
        <v>38</v>
      </c>
      <c r="E158" s="11" t="s">
        <v>271</v>
      </c>
      <c r="F158" s="12">
        <v>11400</v>
      </c>
      <c r="G158" s="13" t="s">
        <v>466</v>
      </c>
      <c r="H158" s="14"/>
      <c r="I158" s="15">
        <f t="shared" si="2"/>
        <v>0</v>
      </c>
      <c r="J158" s="12" t="s">
        <v>248</v>
      </c>
    </row>
    <row r="159" spans="2:10" ht="33.75" x14ac:dyDescent="0.2">
      <c r="B159" s="12" t="s">
        <v>18</v>
      </c>
      <c r="C159" s="12">
        <v>344702</v>
      </c>
      <c r="D159" s="12" t="s">
        <v>39</v>
      </c>
      <c r="E159" s="11" t="s">
        <v>272</v>
      </c>
      <c r="F159" s="12">
        <v>10</v>
      </c>
      <c r="G159" s="13" t="s">
        <v>6</v>
      </c>
      <c r="H159" s="14"/>
      <c r="I159" s="15">
        <f t="shared" si="2"/>
        <v>0</v>
      </c>
      <c r="J159" s="12" t="s">
        <v>248</v>
      </c>
    </row>
    <row r="160" spans="2:10" ht="33.75" x14ac:dyDescent="0.2">
      <c r="B160" s="12" t="s">
        <v>18</v>
      </c>
      <c r="C160" s="12">
        <v>344719</v>
      </c>
      <c r="D160" s="12" t="s">
        <v>117</v>
      </c>
      <c r="E160" s="11" t="s">
        <v>347</v>
      </c>
      <c r="F160" s="12">
        <v>96</v>
      </c>
      <c r="G160" s="13" t="s">
        <v>466</v>
      </c>
      <c r="H160" s="14"/>
      <c r="I160" s="15">
        <f t="shared" si="2"/>
        <v>0</v>
      </c>
      <c r="J160" s="12" t="s">
        <v>248</v>
      </c>
    </row>
    <row r="161" spans="2:10" ht="22.5" x14ac:dyDescent="0.2">
      <c r="B161" s="12" t="s">
        <v>18</v>
      </c>
      <c r="C161" s="12">
        <v>303522</v>
      </c>
      <c r="D161" s="12" t="s">
        <v>118</v>
      </c>
      <c r="E161" s="11" t="s">
        <v>348</v>
      </c>
      <c r="F161" s="12">
        <v>660</v>
      </c>
      <c r="G161" s="13" t="s">
        <v>466</v>
      </c>
      <c r="H161" s="14"/>
      <c r="I161" s="15">
        <f t="shared" si="2"/>
        <v>0</v>
      </c>
      <c r="J161" s="12" t="s">
        <v>248</v>
      </c>
    </row>
    <row r="162" spans="2:10" ht="22.5" x14ac:dyDescent="0.2">
      <c r="B162" s="12" t="s">
        <v>18</v>
      </c>
      <c r="C162" s="12">
        <v>344720</v>
      </c>
      <c r="D162" s="12" t="s">
        <v>106</v>
      </c>
      <c r="E162" s="11" t="s">
        <v>338</v>
      </c>
      <c r="F162" s="12">
        <f>28*1.3</f>
        <v>36.4</v>
      </c>
      <c r="G162" s="13" t="s">
        <v>463</v>
      </c>
      <c r="H162" s="14"/>
      <c r="I162" s="15">
        <f t="shared" si="2"/>
        <v>0</v>
      </c>
      <c r="J162" s="12" t="s">
        <v>248</v>
      </c>
    </row>
    <row r="163" spans="2:10" ht="33.75" x14ac:dyDescent="0.2">
      <c r="B163" s="12" t="s">
        <v>18</v>
      </c>
      <c r="C163" s="12">
        <v>303495</v>
      </c>
      <c r="D163" s="12" t="s">
        <v>41</v>
      </c>
      <c r="E163" s="11" t="s">
        <v>274</v>
      </c>
      <c r="F163" s="12">
        <v>5</v>
      </c>
      <c r="G163" s="13" t="s">
        <v>463</v>
      </c>
      <c r="H163" s="14"/>
      <c r="I163" s="15">
        <f t="shared" si="2"/>
        <v>0</v>
      </c>
      <c r="J163" s="12" t="s">
        <v>248</v>
      </c>
    </row>
    <row r="164" spans="2:10" ht="22.5" x14ac:dyDescent="0.2">
      <c r="B164" s="12" t="s">
        <v>18</v>
      </c>
      <c r="C164" s="12">
        <v>344723</v>
      </c>
      <c r="D164" s="12" t="s">
        <v>110</v>
      </c>
      <c r="E164" s="11" t="s">
        <v>342</v>
      </c>
      <c r="F164" s="12">
        <f>1.3*29</f>
        <v>37.700000000000003</v>
      </c>
      <c r="G164" s="13" t="s">
        <v>463</v>
      </c>
      <c r="H164" s="14"/>
      <c r="I164" s="15">
        <f t="shared" si="2"/>
        <v>0</v>
      </c>
      <c r="J164" s="12" t="s">
        <v>248</v>
      </c>
    </row>
    <row r="165" spans="2:10" ht="33.75" x14ac:dyDescent="0.2">
      <c r="B165" s="12" t="s">
        <v>18</v>
      </c>
      <c r="C165" s="12">
        <v>303005</v>
      </c>
      <c r="D165" s="12" t="s">
        <v>119</v>
      </c>
      <c r="E165" s="11" t="s">
        <v>349</v>
      </c>
      <c r="F165" s="12">
        <v>1.2</v>
      </c>
      <c r="G165" s="13" t="s">
        <v>463</v>
      </c>
      <c r="H165" s="14"/>
      <c r="I165" s="15">
        <f t="shared" si="2"/>
        <v>0</v>
      </c>
      <c r="J165" s="12" t="s">
        <v>248</v>
      </c>
    </row>
    <row r="166" spans="2:10" ht="33.75" x14ac:dyDescent="0.2">
      <c r="B166" s="12" t="s">
        <v>18</v>
      </c>
      <c r="C166" s="12">
        <v>344728</v>
      </c>
      <c r="D166" s="12" t="s">
        <v>120</v>
      </c>
      <c r="E166" s="11" t="s">
        <v>350</v>
      </c>
      <c r="F166" s="12">
        <v>3.1</v>
      </c>
      <c r="G166" s="13" t="s">
        <v>463</v>
      </c>
      <c r="H166" s="14"/>
      <c r="I166" s="15">
        <f t="shared" si="2"/>
        <v>0</v>
      </c>
      <c r="J166" s="12" t="s">
        <v>248</v>
      </c>
    </row>
    <row r="167" spans="2:10" ht="22.5" x14ac:dyDescent="0.2">
      <c r="B167" s="12" t="s">
        <v>18</v>
      </c>
      <c r="C167" s="12">
        <v>307457</v>
      </c>
      <c r="D167" s="12" t="s">
        <v>44</v>
      </c>
      <c r="E167" s="11" t="s">
        <v>277</v>
      </c>
      <c r="F167" s="12">
        <f>1.3*0.7</f>
        <v>0.90999999999999992</v>
      </c>
      <c r="G167" s="13" t="s">
        <v>463</v>
      </c>
      <c r="H167" s="14"/>
      <c r="I167" s="15">
        <f t="shared" si="2"/>
        <v>0</v>
      </c>
      <c r="J167" s="12" t="s">
        <v>248</v>
      </c>
    </row>
    <row r="168" spans="2:10" ht="22.5" x14ac:dyDescent="0.2">
      <c r="B168" s="12" t="s">
        <v>18</v>
      </c>
      <c r="C168" s="12">
        <v>279266</v>
      </c>
      <c r="D168" s="12" t="s">
        <v>121</v>
      </c>
      <c r="E168" s="11" t="s">
        <v>351</v>
      </c>
      <c r="F168" s="12">
        <v>4.5</v>
      </c>
      <c r="G168" s="13" t="s">
        <v>463</v>
      </c>
      <c r="H168" s="14"/>
      <c r="I168" s="15">
        <f t="shared" si="2"/>
        <v>0</v>
      </c>
      <c r="J168" s="12" t="s">
        <v>248</v>
      </c>
    </row>
    <row r="169" spans="2:10" ht="22.5" x14ac:dyDescent="0.2">
      <c r="B169" s="12" t="s">
        <v>18</v>
      </c>
      <c r="C169" s="12">
        <v>314513</v>
      </c>
      <c r="D169" s="12" t="s">
        <v>46</v>
      </c>
      <c r="E169" s="11" t="s">
        <v>279</v>
      </c>
      <c r="F169" s="12">
        <v>0.03</v>
      </c>
      <c r="G169" s="13" t="s">
        <v>463</v>
      </c>
      <c r="H169" s="14"/>
      <c r="I169" s="15">
        <f t="shared" si="2"/>
        <v>0</v>
      </c>
      <c r="J169" s="12" t="s">
        <v>248</v>
      </c>
    </row>
    <row r="170" spans="2:10" ht="22.5" x14ac:dyDescent="0.2">
      <c r="B170" s="12" t="s">
        <v>18</v>
      </c>
      <c r="C170" s="12">
        <v>329764</v>
      </c>
      <c r="D170" s="12" t="s">
        <v>47</v>
      </c>
      <c r="E170" s="11" t="s">
        <v>279</v>
      </c>
      <c r="F170" s="12">
        <v>30</v>
      </c>
      <c r="G170" s="13" t="s">
        <v>467</v>
      </c>
      <c r="H170" s="14"/>
      <c r="I170" s="15">
        <f t="shared" si="2"/>
        <v>0</v>
      </c>
      <c r="J170" s="12" t="s">
        <v>248</v>
      </c>
    </row>
    <row r="171" spans="2:10" ht="33.75" x14ac:dyDescent="0.2">
      <c r="B171" s="12" t="s">
        <v>18</v>
      </c>
      <c r="C171" s="12">
        <v>345948</v>
      </c>
      <c r="D171" s="12" t="s">
        <v>48</v>
      </c>
      <c r="E171" s="11" t="s">
        <v>280</v>
      </c>
      <c r="F171" s="12">
        <v>7.5</v>
      </c>
      <c r="G171" s="13" t="s">
        <v>463</v>
      </c>
      <c r="H171" s="14"/>
      <c r="I171" s="15">
        <f t="shared" si="2"/>
        <v>0</v>
      </c>
      <c r="J171" s="12" t="s">
        <v>248</v>
      </c>
    </row>
    <row r="172" spans="2:10" ht="22.5" x14ac:dyDescent="0.2">
      <c r="B172" s="12" t="s">
        <v>18</v>
      </c>
      <c r="C172" s="12">
        <v>344729</v>
      </c>
      <c r="D172" s="12" t="s">
        <v>122</v>
      </c>
      <c r="E172" s="11" t="s">
        <v>352</v>
      </c>
      <c r="F172" s="12">
        <f>1.3*30</f>
        <v>39</v>
      </c>
      <c r="G172" s="13" t="s">
        <v>464</v>
      </c>
      <c r="H172" s="14"/>
      <c r="I172" s="15">
        <f t="shared" si="2"/>
        <v>0</v>
      </c>
      <c r="J172" s="12" t="s">
        <v>248</v>
      </c>
    </row>
    <row r="173" spans="2:10" ht="22.5" x14ac:dyDescent="0.2">
      <c r="B173" s="12" t="s">
        <v>18</v>
      </c>
      <c r="C173" s="12">
        <v>344705</v>
      </c>
      <c r="D173" s="12" t="s">
        <v>123</v>
      </c>
      <c r="E173" s="11" t="s">
        <v>353</v>
      </c>
      <c r="F173" s="12">
        <v>12.3</v>
      </c>
      <c r="G173" s="13" t="s">
        <v>464</v>
      </c>
      <c r="H173" s="14"/>
      <c r="I173" s="15">
        <f t="shared" si="2"/>
        <v>0</v>
      </c>
      <c r="J173" s="12" t="s">
        <v>248</v>
      </c>
    </row>
    <row r="174" spans="2:10" ht="22.5" x14ac:dyDescent="0.2">
      <c r="B174" s="12" t="s">
        <v>18</v>
      </c>
      <c r="C174" s="12">
        <v>344706</v>
      </c>
      <c r="D174" s="12" t="s">
        <v>124</v>
      </c>
      <c r="E174" s="11" t="s">
        <v>354</v>
      </c>
      <c r="F174" s="12">
        <v>1</v>
      </c>
      <c r="G174" s="13" t="s">
        <v>6</v>
      </c>
      <c r="H174" s="14"/>
      <c r="I174" s="15">
        <f t="shared" si="2"/>
        <v>0</v>
      </c>
      <c r="J174" s="12" t="s">
        <v>248</v>
      </c>
    </row>
    <row r="175" spans="2:10" ht="22.5" x14ac:dyDescent="0.2">
      <c r="B175" s="12" t="s">
        <v>18</v>
      </c>
      <c r="C175" s="12">
        <v>277992</v>
      </c>
      <c r="D175" s="12" t="s">
        <v>125</v>
      </c>
      <c r="E175" s="11" t="s">
        <v>355</v>
      </c>
      <c r="F175" s="12">
        <v>6.7</v>
      </c>
      <c r="G175" s="13" t="s">
        <v>464</v>
      </c>
      <c r="H175" s="14"/>
      <c r="I175" s="15">
        <f t="shared" si="2"/>
        <v>0</v>
      </c>
      <c r="J175" s="12" t="s">
        <v>248</v>
      </c>
    </row>
    <row r="176" spans="2:10" ht="33.75" x14ac:dyDescent="0.2">
      <c r="B176" s="12" t="s">
        <v>18</v>
      </c>
      <c r="C176" s="12">
        <v>345950</v>
      </c>
      <c r="D176" s="12" t="s">
        <v>126</v>
      </c>
      <c r="E176" s="11" t="s">
        <v>356</v>
      </c>
      <c r="F176" s="12">
        <v>1</v>
      </c>
      <c r="G176" s="13" t="s">
        <v>464</v>
      </c>
      <c r="H176" s="14"/>
      <c r="I176" s="15">
        <f t="shared" si="2"/>
        <v>0</v>
      </c>
      <c r="J176" s="12" t="s">
        <v>248</v>
      </c>
    </row>
    <row r="177" spans="2:10" ht="33.75" x14ac:dyDescent="0.2">
      <c r="B177" s="12" t="s">
        <v>18</v>
      </c>
      <c r="C177" s="12">
        <v>345951</v>
      </c>
      <c r="D177" s="12" t="s">
        <v>127</v>
      </c>
      <c r="E177" s="11" t="s">
        <v>357</v>
      </c>
      <c r="F177" s="12">
        <v>1</v>
      </c>
      <c r="G177" s="13" t="s">
        <v>464</v>
      </c>
      <c r="H177" s="14"/>
      <c r="I177" s="15">
        <f t="shared" si="2"/>
        <v>0</v>
      </c>
      <c r="J177" s="12" t="s">
        <v>248</v>
      </c>
    </row>
    <row r="178" spans="2:10" ht="22.5" x14ac:dyDescent="0.2">
      <c r="B178" s="12" t="s">
        <v>18</v>
      </c>
      <c r="C178" s="12">
        <v>319189</v>
      </c>
      <c r="D178" s="12" t="s">
        <v>49</v>
      </c>
      <c r="E178" s="11" t="s">
        <v>281</v>
      </c>
      <c r="F178" s="12">
        <v>68</v>
      </c>
      <c r="G178" s="13" t="s">
        <v>463</v>
      </c>
      <c r="H178" s="14"/>
      <c r="I178" s="15">
        <f t="shared" si="2"/>
        <v>0</v>
      </c>
      <c r="J178" s="12" t="s">
        <v>248</v>
      </c>
    </row>
    <row r="179" spans="2:10" ht="33.75" x14ac:dyDescent="0.2">
      <c r="B179" s="12" t="s">
        <v>18</v>
      </c>
      <c r="C179" s="12">
        <v>253224</v>
      </c>
      <c r="D179" s="12" t="s">
        <v>50</v>
      </c>
      <c r="E179" s="11" t="s">
        <v>282</v>
      </c>
      <c r="F179" s="12">
        <v>136</v>
      </c>
      <c r="G179" s="13" t="s">
        <v>464</v>
      </c>
      <c r="H179" s="14"/>
      <c r="I179" s="15">
        <f t="shared" si="2"/>
        <v>0</v>
      </c>
      <c r="J179" s="12" t="s">
        <v>248</v>
      </c>
    </row>
    <row r="180" spans="2:10" ht="33.75" x14ac:dyDescent="0.2">
      <c r="B180" s="12" t="s">
        <v>18</v>
      </c>
      <c r="C180" s="12">
        <v>261880</v>
      </c>
      <c r="D180" s="12" t="s">
        <v>51</v>
      </c>
      <c r="E180" s="11" t="s">
        <v>283</v>
      </c>
      <c r="F180" s="12">
        <v>2035</v>
      </c>
      <c r="G180" s="13" t="s">
        <v>465</v>
      </c>
      <c r="H180" s="14"/>
      <c r="I180" s="15">
        <f t="shared" si="2"/>
        <v>0</v>
      </c>
      <c r="J180" s="12" t="s">
        <v>248</v>
      </c>
    </row>
    <row r="181" spans="2:10" x14ac:dyDescent="0.2">
      <c r="B181" s="12" t="s">
        <v>18</v>
      </c>
      <c r="C181" s="12">
        <v>317221</v>
      </c>
      <c r="D181" s="12" t="s">
        <v>52</v>
      </c>
      <c r="E181" s="11" t="s">
        <v>284</v>
      </c>
      <c r="F181" s="12">
        <v>136</v>
      </c>
      <c r="G181" s="13" t="s">
        <v>464</v>
      </c>
      <c r="H181" s="14"/>
      <c r="I181" s="15">
        <f t="shared" si="2"/>
        <v>0</v>
      </c>
      <c r="J181" s="12" t="s">
        <v>248</v>
      </c>
    </row>
    <row r="182" spans="2:10" x14ac:dyDescent="0.2">
      <c r="B182" s="12" t="s">
        <v>18</v>
      </c>
      <c r="C182" s="12">
        <v>317222</v>
      </c>
      <c r="D182" s="12" t="s">
        <v>53</v>
      </c>
      <c r="E182" s="11" t="s">
        <v>285</v>
      </c>
      <c r="F182" s="12">
        <v>14</v>
      </c>
      <c r="G182" s="13" t="s">
        <v>464</v>
      </c>
      <c r="H182" s="14"/>
      <c r="I182" s="15">
        <f t="shared" si="2"/>
        <v>0</v>
      </c>
      <c r="J182" s="12" t="s">
        <v>248</v>
      </c>
    </row>
    <row r="183" spans="2:10" ht="56.25" x14ac:dyDescent="0.2">
      <c r="B183" s="12" t="s">
        <v>18</v>
      </c>
      <c r="C183" s="12">
        <v>345966</v>
      </c>
      <c r="D183" s="12" t="s">
        <v>54</v>
      </c>
      <c r="E183" s="11" t="s">
        <v>286</v>
      </c>
      <c r="F183" s="12">
        <v>20</v>
      </c>
      <c r="G183" s="13" t="s">
        <v>467</v>
      </c>
      <c r="H183" s="14"/>
      <c r="I183" s="15">
        <f t="shared" si="2"/>
        <v>0</v>
      </c>
      <c r="J183" s="12" t="s">
        <v>248</v>
      </c>
    </row>
    <row r="184" spans="2:10" ht="22.5" x14ac:dyDescent="0.2">
      <c r="B184" s="12" t="s">
        <v>18</v>
      </c>
      <c r="C184" s="12">
        <v>345958</v>
      </c>
      <c r="D184" s="12" t="s">
        <v>55</v>
      </c>
      <c r="E184" s="11" t="s">
        <v>287</v>
      </c>
      <c r="F184" s="12">
        <v>1018</v>
      </c>
      <c r="G184" s="13" t="s">
        <v>467</v>
      </c>
      <c r="H184" s="14"/>
      <c r="I184" s="15">
        <f t="shared" si="2"/>
        <v>0</v>
      </c>
      <c r="J184" s="12" t="s">
        <v>248</v>
      </c>
    </row>
    <row r="185" spans="2:10" x14ac:dyDescent="0.2">
      <c r="B185" s="12" t="s">
        <v>18</v>
      </c>
      <c r="C185" s="12">
        <v>317187</v>
      </c>
      <c r="D185" s="12" t="s">
        <v>56</v>
      </c>
      <c r="E185" s="11" t="s">
        <v>288</v>
      </c>
      <c r="F185" s="12">
        <v>3.1</v>
      </c>
      <c r="G185" s="13" t="s">
        <v>464</v>
      </c>
      <c r="H185" s="14"/>
      <c r="I185" s="15">
        <f t="shared" si="2"/>
        <v>0</v>
      </c>
      <c r="J185" s="12" t="s">
        <v>248</v>
      </c>
    </row>
    <row r="186" spans="2:10" ht="22.5" x14ac:dyDescent="0.2">
      <c r="B186" s="12" t="s">
        <v>18</v>
      </c>
      <c r="C186" s="12">
        <v>316935</v>
      </c>
      <c r="D186" s="12" t="s">
        <v>57</v>
      </c>
      <c r="E186" s="11" t="s">
        <v>289</v>
      </c>
      <c r="F186" s="12">
        <v>136</v>
      </c>
      <c r="G186" s="13" t="s">
        <v>464</v>
      </c>
      <c r="H186" s="14"/>
      <c r="I186" s="15">
        <f t="shared" si="2"/>
        <v>0</v>
      </c>
      <c r="J186" s="12" t="s">
        <v>248</v>
      </c>
    </row>
    <row r="187" spans="2:10" ht="22.5" x14ac:dyDescent="0.2">
      <c r="B187" s="12" t="s">
        <v>18</v>
      </c>
      <c r="C187" s="12">
        <v>344707</v>
      </c>
      <c r="D187" s="12" t="s">
        <v>58</v>
      </c>
      <c r="E187" s="11" t="s">
        <v>290</v>
      </c>
      <c r="F187" s="12">
        <v>18</v>
      </c>
      <c r="G187" s="13" t="s">
        <v>468</v>
      </c>
      <c r="H187" s="14"/>
      <c r="I187" s="15">
        <f t="shared" si="2"/>
        <v>0</v>
      </c>
      <c r="J187" s="12" t="s">
        <v>248</v>
      </c>
    </row>
    <row r="188" spans="2:10" ht="22.5" x14ac:dyDescent="0.2">
      <c r="B188" s="12" t="s">
        <v>18</v>
      </c>
      <c r="C188" s="12">
        <v>344708</v>
      </c>
      <c r="D188" s="12" t="s">
        <v>59</v>
      </c>
      <c r="E188" s="11" t="s">
        <v>291</v>
      </c>
      <c r="F188" s="12">
        <v>11.4</v>
      </c>
      <c r="G188" s="13" t="s">
        <v>468</v>
      </c>
      <c r="H188" s="14"/>
      <c r="I188" s="15">
        <f t="shared" si="2"/>
        <v>0</v>
      </c>
      <c r="J188" s="12" t="s">
        <v>248</v>
      </c>
    </row>
    <row r="189" spans="2:10" ht="22.5" x14ac:dyDescent="0.2">
      <c r="B189" s="12" t="s">
        <v>128</v>
      </c>
      <c r="C189" s="12">
        <v>324581</v>
      </c>
      <c r="D189" s="12" t="s">
        <v>60</v>
      </c>
      <c r="E189" s="11" t="s">
        <v>292</v>
      </c>
      <c r="F189" s="12">
        <v>3630</v>
      </c>
      <c r="G189" s="13" t="s">
        <v>466</v>
      </c>
      <c r="H189" s="14"/>
      <c r="I189" s="15">
        <f t="shared" si="2"/>
        <v>0</v>
      </c>
      <c r="J189" s="12" t="s">
        <v>248</v>
      </c>
    </row>
    <row r="190" spans="2:10" ht="22.5" x14ac:dyDescent="0.2">
      <c r="B190" s="12" t="s">
        <v>128</v>
      </c>
      <c r="C190" s="12">
        <v>287231</v>
      </c>
      <c r="D190" s="12" t="s">
        <v>61</v>
      </c>
      <c r="E190" s="11" t="s">
        <v>293</v>
      </c>
      <c r="F190" s="12">
        <v>363</v>
      </c>
      <c r="G190" s="13" t="s">
        <v>466</v>
      </c>
      <c r="H190" s="14"/>
      <c r="I190" s="15">
        <f t="shared" si="2"/>
        <v>0</v>
      </c>
      <c r="J190" s="12" t="s">
        <v>248</v>
      </c>
    </row>
    <row r="191" spans="2:10" ht="22.5" x14ac:dyDescent="0.2">
      <c r="B191" s="12" t="s">
        <v>129</v>
      </c>
      <c r="C191" s="12">
        <v>324581</v>
      </c>
      <c r="D191" s="12" t="s">
        <v>60</v>
      </c>
      <c r="E191" s="11" t="s">
        <v>292</v>
      </c>
      <c r="F191" s="12">
        <v>1113</v>
      </c>
      <c r="G191" s="13" t="s">
        <v>466</v>
      </c>
      <c r="H191" s="14"/>
      <c r="I191" s="15">
        <f t="shared" si="2"/>
        <v>0</v>
      </c>
      <c r="J191" s="12" t="s">
        <v>248</v>
      </c>
    </row>
    <row r="192" spans="2:10" ht="22.5" x14ac:dyDescent="0.2">
      <c r="B192" s="12" t="s">
        <v>129</v>
      </c>
      <c r="C192" s="12">
        <v>287231</v>
      </c>
      <c r="D192" s="12" t="s">
        <v>61</v>
      </c>
      <c r="E192" s="11" t="s">
        <v>293</v>
      </c>
      <c r="F192" s="12">
        <v>111</v>
      </c>
      <c r="G192" s="13" t="s">
        <v>466</v>
      </c>
      <c r="H192" s="14"/>
      <c r="I192" s="15">
        <f t="shared" si="2"/>
        <v>0</v>
      </c>
      <c r="J192" s="12" t="s">
        <v>248</v>
      </c>
    </row>
    <row r="193" spans="2:10" ht="33.75" x14ac:dyDescent="0.2">
      <c r="B193" s="12" t="s">
        <v>18</v>
      </c>
      <c r="C193" s="12">
        <v>345953</v>
      </c>
      <c r="D193" s="12" t="s">
        <v>62</v>
      </c>
      <c r="E193" s="11" t="s">
        <v>294</v>
      </c>
      <c r="F193" s="12">
        <v>180</v>
      </c>
      <c r="G193" s="13" t="s">
        <v>466</v>
      </c>
      <c r="H193" s="14"/>
      <c r="I193" s="15">
        <f t="shared" si="2"/>
        <v>0</v>
      </c>
      <c r="J193" s="12" t="s">
        <v>248</v>
      </c>
    </row>
    <row r="194" spans="2:10" ht="33.75" x14ac:dyDescent="0.2">
      <c r="B194" s="12" t="s">
        <v>18</v>
      </c>
      <c r="C194" s="12">
        <v>345954</v>
      </c>
      <c r="D194" s="12" t="s">
        <v>63</v>
      </c>
      <c r="E194" s="11" t="s">
        <v>295</v>
      </c>
      <c r="F194" s="12">
        <v>3</v>
      </c>
      <c r="G194" s="13" t="s">
        <v>466</v>
      </c>
      <c r="H194" s="14"/>
      <c r="I194" s="15">
        <f t="shared" si="2"/>
        <v>0</v>
      </c>
      <c r="J194" s="12" t="s">
        <v>248</v>
      </c>
    </row>
    <row r="195" spans="2:10" ht="22.5" x14ac:dyDescent="0.2">
      <c r="B195" s="12" t="s">
        <v>18</v>
      </c>
      <c r="C195" s="12">
        <v>345955</v>
      </c>
      <c r="D195" s="12" t="s">
        <v>64</v>
      </c>
      <c r="E195" s="11" t="s">
        <v>296</v>
      </c>
      <c r="F195" s="12">
        <v>2214</v>
      </c>
      <c r="G195" s="13" t="s">
        <v>466</v>
      </c>
      <c r="H195" s="14"/>
      <c r="I195" s="15">
        <f t="shared" si="2"/>
        <v>0</v>
      </c>
      <c r="J195" s="12" t="s">
        <v>248</v>
      </c>
    </row>
    <row r="196" spans="2:10" ht="45" x14ac:dyDescent="0.2">
      <c r="B196" s="12" t="s">
        <v>18</v>
      </c>
      <c r="C196" s="12">
        <v>303017</v>
      </c>
      <c r="D196" s="12" t="s">
        <v>65</v>
      </c>
      <c r="E196" s="11" t="s">
        <v>297</v>
      </c>
      <c r="F196" s="12">
        <v>1180</v>
      </c>
      <c r="G196" s="13" t="s">
        <v>466</v>
      </c>
      <c r="H196" s="14"/>
      <c r="I196" s="15">
        <f t="shared" si="2"/>
        <v>0</v>
      </c>
      <c r="J196" s="12" t="s">
        <v>248</v>
      </c>
    </row>
    <row r="197" spans="2:10" ht="33.75" x14ac:dyDescent="0.2">
      <c r="B197" s="12" t="s">
        <v>18</v>
      </c>
      <c r="C197" s="12">
        <v>345956</v>
      </c>
      <c r="D197" s="12" t="s">
        <v>66</v>
      </c>
      <c r="E197" s="11" t="s">
        <v>298</v>
      </c>
      <c r="F197" s="12">
        <v>173</v>
      </c>
      <c r="G197" s="13" t="s">
        <v>466</v>
      </c>
      <c r="H197" s="14"/>
      <c r="I197" s="15">
        <f t="shared" si="2"/>
        <v>0</v>
      </c>
      <c r="J197" s="12" t="s">
        <v>248</v>
      </c>
    </row>
    <row r="198" spans="2:10" ht="22.5" x14ac:dyDescent="0.2">
      <c r="B198" s="12" t="s">
        <v>18</v>
      </c>
      <c r="C198" s="12">
        <v>310148</v>
      </c>
      <c r="D198" s="12" t="s">
        <v>67</v>
      </c>
      <c r="E198" s="11" t="s">
        <v>299</v>
      </c>
      <c r="F198" s="12">
        <v>10</v>
      </c>
      <c r="G198" s="13" t="s">
        <v>466</v>
      </c>
      <c r="H198" s="14"/>
      <c r="I198" s="15">
        <f t="shared" si="2"/>
        <v>0</v>
      </c>
      <c r="J198" s="12" t="s">
        <v>248</v>
      </c>
    </row>
    <row r="199" spans="2:10" ht="33.75" x14ac:dyDescent="0.2">
      <c r="B199" s="12" t="s">
        <v>18</v>
      </c>
      <c r="C199" s="12">
        <v>334487</v>
      </c>
      <c r="D199" s="12" t="s">
        <v>130</v>
      </c>
      <c r="E199" s="11" t="s">
        <v>358</v>
      </c>
      <c r="F199" s="12">
        <v>11</v>
      </c>
      <c r="G199" s="13" t="s">
        <v>468</v>
      </c>
      <c r="H199" s="14"/>
      <c r="I199" s="15">
        <f t="shared" si="2"/>
        <v>0</v>
      </c>
      <c r="J199" s="12" t="s">
        <v>248</v>
      </c>
    </row>
    <row r="200" spans="2:10" ht="33.75" x14ac:dyDescent="0.2">
      <c r="B200" s="12" t="s">
        <v>18</v>
      </c>
      <c r="C200" s="12">
        <v>346438</v>
      </c>
      <c r="D200" s="12" t="s">
        <v>131</v>
      </c>
      <c r="E200" s="11" t="s">
        <v>359</v>
      </c>
      <c r="F200" s="12">
        <v>20</v>
      </c>
      <c r="G200" s="13" t="s">
        <v>468</v>
      </c>
      <c r="H200" s="14"/>
      <c r="I200" s="15">
        <f t="shared" ref="I200:I263" si="3">H200*F200</f>
        <v>0</v>
      </c>
      <c r="J200" s="12" t="s">
        <v>248</v>
      </c>
    </row>
    <row r="201" spans="2:10" ht="33.75" x14ac:dyDescent="0.2">
      <c r="B201" s="12" t="s">
        <v>18</v>
      </c>
      <c r="C201" s="12">
        <v>300694</v>
      </c>
      <c r="D201" s="12" t="s">
        <v>132</v>
      </c>
      <c r="E201" s="11" t="s">
        <v>360</v>
      </c>
      <c r="F201" s="12">
        <v>20</v>
      </c>
      <c r="G201" s="13" t="s">
        <v>468</v>
      </c>
      <c r="H201" s="14"/>
      <c r="I201" s="15">
        <f t="shared" si="3"/>
        <v>0</v>
      </c>
      <c r="J201" s="12" t="s">
        <v>248</v>
      </c>
    </row>
    <row r="202" spans="2:10" ht="33.75" x14ac:dyDescent="0.2">
      <c r="B202" s="12" t="s">
        <v>18</v>
      </c>
      <c r="C202" s="12">
        <v>300699</v>
      </c>
      <c r="D202" s="12" t="s">
        <v>133</v>
      </c>
      <c r="E202" s="11" t="s">
        <v>361</v>
      </c>
      <c r="F202" s="12">
        <v>100</v>
      </c>
      <c r="G202" s="13" t="s">
        <v>468</v>
      </c>
      <c r="H202" s="14"/>
      <c r="I202" s="15">
        <f t="shared" si="3"/>
        <v>0</v>
      </c>
      <c r="J202" s="12" t="s">
        <v>248</v>
      </c>
    </row>
    <row r="203" spans="2:10" ht="33.75" x14ac:dyDescent="0.2">
      <c r="B203" s="12" t="s">
        <v>18</v>
      </c>
      <c r="C203" s="12">
        <v>300731</v>
      </c>
      <c r="D203" s="12" t="s">
        <v>72</v>
      </c>
      <c r="E203" s="11" t="s">
        <v>304</v>
      </c>
      <c r="F203" s="12">
        <v>45</v>
      </c>
      <c r="G203" s="13" t="s">
        <v>468</v>
      </c>
      <c r="H203" s="14"/>
      <c r="I203" s="15">
        <f t="shared" si="3"/>
        <v>0</v>
      </c>
      <c r="J203" s="12" t="s">
        <v>248</v>
      </c>
    </row>
    <row r="204" spans="2:10" ht="22.5" x14ac:dyDescent="0.2">
      <c r="B204" s="12" t="s">
        <v>18</v>
      </c>
      <c r="C204" s="12">
        <v>294501</v>
      </c>
      <c r="D204" s="12" t="s">
        <v>134</v>
      </c>
      <c r="E204" s="11" t="s">
        <v>362</v>
      </c>
      <c r="F204" s="12">
        <v>3</v>
      </c>
      <c r="G204" s="13" t="s">
        <v>468</v>
      </c>
      <c r="H204" s="14"/>
      <c r="I204" s="15">
        <f t="shared" si="3"/>
        <v>0</v>
      </c>
      <c r="J204" s="12" t="s">
        <v>248</v>
      </c>
    </row>
    <row r="205" spans="2:10" ht="22.5" x14ac:dyDescent="0.2">
      <c r="B205" s="12" t="s">
        <v>18</v>
      </c>
      <c r="C205" s="12">
        <v>346455</v>
      </c>
      <c r="D205" s="12" t="s">
        <v>135</v>
      </c>
      <c r="E205" s="11" t="s">
        <v>363</v>
      </c>
      <c r="F205" s="12">
        <v>2</v>
      </c>
      <c r="G205" s="13" t="s">
        <v>6</v>
      </c>
      <c r="H205" s="14"/>
      <c r="I205" s="15">
        <f t="shared" si="3"/>
        <v>0</v>
      </c>
      <c r="J205" s="12" t="s">
        <v>248</v>
      </c>
    </row>
    <row r="206" spans="2:10" ht="33.75" x14ac:dyDescent="0.2">
      <c r="B206" s="12" t="s">
        <v>18</v>
      </c>
      <c r="C206" s="12">
        <v>346442</v>
      </c>
      <c r="D206" s="12" t="s">
        <v>74</v>
      </c>
      <c r="E206" s="11" t="s">
        <v>306</v>
      </c>
      <c r="F206" s="12">
        <v>12</v>
      </c>
      <c r="G206" s="13" t="s">
        <v>6</v>
      </c>
      <c r="H206" s="14"/>
      <c r="I206" s="15">
        <f t="shared" si="3"/>
        <v>0</v>
      </c>
      <c r="J206" s="12" t="s">
        <v>248</v>
      </c>
    </row>
    <row r="207" spans="2:10" ht="45" x14ac:dyDescent="0.2">
      <c r="B207" s="12" t="s">
        <v>18</v>
      </c>
      <c r="C207" s="12">
        <v>289131</v>
      </c>
      <c r="D207" s="12" t="s">
        <v>76</v>
      </c>
      <c r="E207" s="11" t="s">
        <v>308</v>
      </c>
      <c r="F207" s="12">
        <v>18</v>
      </c>
      <c r="G207" s="13" t="s">
        <v>6</v>
      </c>
      <c r="H207" s="14"/>
      <c r="I207" s="15">
        <f t="shared" si="3"/>
        <v>0</v>
      </c>
      <c r="J207" s="12" t="s">
        <v>248</v>
      </c>
    </row>
    <row r="208" spans="2:10" ht="45" x14ac:dyDescent="0.2">
      <c r="B208" s="12" t="s">
        <v>18</v>
      </c>
      <c r="C208" s="12">
        <v>346444</v>
      </c>
      <c r="D208" s="12" t="s">
        <v>136</v>
      </c>
      <c r="E208" s="11" t="s">
        <v>364</v>
      </c>
      <c r="F208" s="12">
        <v>4</v>
      </c>
      <c r="G208" s="13" t="s">
        <v>6</v>
      </c>
      <c r="H208" s="14"/>
      <c r="I208" s="15">
        <f t="shared" si="3"/>
        <v>0</v>
      </c>
      <c r="J208" s="12" t="s">
        <v>248</v>
      </c>
    </row>
    <row r="209" spans="2:10" ht="45" x14ac:dyDescent="0.2">
      <c r="B209" s="12" t="s">
        <v>18</v>
      </c>
      <c r="C209" s="12">
        <v>252055</v>
      </c>
      <c r="D209" s="12" t="s">
        <v>137</v>
      </c>
      <c r="E209" s="11" t="s">
        <v>365</v>
      </c>
      <c r="F209" s="12">
        <v>4</v>
      </c>
      <c r="G209" s="13" t="s">
        <v>6</v>
      </c>
      <c r="H209" s="14"/>
      <c r="I209" s="15">
        <f t="shared" si="3"/>
        <v>0</v>
      </c>
      <c r="J209" s="12" t="s">
        <v>248</v>
      </c>
    </row>
    <row r="210" spans="2:10" ht="33.75" x14ac:dyDescent="0.2">
      <c r="B210" s="12" t="s">
        <v>18</v>
      </c>
      <c r="C210" s="12">
        <v>250315</v>
      </c>
      <c r="D210" s="12" t="s">
        <v>78</v>
      </c>
      <c r="E210" s="11" t="s">
        <v>310</v>
      </c>
      <c r="F210" s="12">
        <v>1</v>
      </c>
      <c r="G210" s="13" t="s">
        <v>6</v>
      </c>
      <c r="H210" s="14"/>
      <c r="I210" s="15">
        <f t="shared" si="3"/>
        <v>0</v>
      </c>
      <c r="J210" s="12" t="s">
        <v>248</v>
      </c>
    </row>
    <row r="211" spans="2:10" ht="33.75" x14ac:dyDescent="0.2">
      <c r="B211" s="12" t="s">
        <v>18</v>
      </c>
      <c r="C211" s="12">
        <v>250316</v>
      </c>
      <c r="D211" s="12" t="s">
        <v>79</v>
      </c>
      <c r="E211" s="11" t="s">
        <v>311</v>
      </c>
      <c r="F211" s="12">
        <v>2</v>
      </c>
      <c r="G211" s="13" t="s">
        <v>6</v>
      </c>
      <c r="H211" s="14"/>
      <c r="I211" s="15">
        <f t="shared" si="3"/>
        <v>0</v>
      </c>
      <c r="J211" s="12" t="s">
        <v>248</v>
      </c>
    </row>
    <row r="212" spans="2:10" ht="45" x14ac:dyDescent="0.2">
      <c r="B212" s="12" t="s">
        <v>18</v>
      </c>
      <c r="C212" s="12">
        <v>304092</v>
      </c>
      <c r="D212" s="12" t="s">
        <v>80</v>
      </c>
      <c r="E212" s="11" t="s">
        <v>312</v>
      </c>
      <c r="F212" s="12">
        <v>1</v>
      </c>
      <c r="G212" s="13" t="s">
        <v>6</v>
      </c>
      <c r="H212" s="14"/>
      <c r="I212" s="15">
        <f t="shared" si="3"/>
        <v>0</v>
      </c>
      <c r="J212" s="12" t="s">
        <v>248</v>
      </c>
    </row>
    <row r="213" spans="2:10" ht="33.75" x14ac:dyDescent="0.2">
      <c r="B213" s="12" t="s">
        <v>18</v>
      </c>
      <c r="C213" s="12">
        <v>317471</v>
      </c>
      <c r="D213" s="12" t="s">
        <v>81</v>
      </c>
      <c r="E213" s="11" t="s">
        <v>313</v>
      </c>
      <c r="F213" s="12">
        <v>1</v>
      </c>
      <c r="G213" s="13" t="s">
        <v>6</v>
      </c>
      <c r="H213" s="14"/>
      <c r="I213" s="15">
        <f t="shared" si="3"/>
        <v>0</v>
      </c>
      <c r="J213" s="12" t="s">
        <v>248</v>
      </c>
    </row>
    <row r="214" spans="2:10" ht="33.75" x14ac:dyDescent="0.2">
      <c r="B214" s="12" t="s">
        <v>18</v>
      </c>
      <c r="C214" s="12">
        <v>250325</v>
      </c>
      <c r="D214" s="12" t="s">
        <v>82</v>
      </c>
      <c r="E214" s="11" t="s">
        <v>314</v>
      </c>
      <c r="F214" s="12">
        <v>1</v>
      </c>
      <c r="G214" s="13" t="s">
        <v>6</v>
      </c>
      <c r="H214" s="14"/>
      <c r="I214" s="15">
        <f t="shared" si="3"/>
        <v>0</v>
      </c>
      <c r="J214" s="12" t="s">
        <v>248</v>
      </c>
    </row>
    <row r="215" spans="2:10" ht="22.5" x14ac:dyDescent="0.2">
      <c r="B215" s="12" t="s">
        <v>18</v>
      </c>
      <c r="C215" s="12">
        <v>346445</v>
      </c>
      <c r="D215" s="12" t="s">
        <v>138</v>
      </c>
      <c r="E215" s="11" t="s">
        <v>366</v>
      </c>
      <c r="F215" s="12">
        <v>1</v>
      </c>
      <c r="G215" s="13" t="s">
        <v>6</v>
      </c>
      <c r="H215" s="14"/>
      <c r="I215" s="15">
        <f t="shared" si="3"/>
        <v>0</v>
      </c>
      <c r="J215" s="12" t="s">
        <v>248</v>
      </c>
    </row>
    <row r="216" spans="2:10" ht="22.5" x14ac:dyDescent="0.2">
      <c r="B216" s="12" t="s">
        <v>18</v>
      </c>
      <c r="C216" s="12">
        <v>346446</v>
      </c>
      <c r="D216" s="12" t="s">
        <v>139</v>
      </c>
      <c r="E216" s="11" t="s">
        <v>367</v>
      </c>
      <c r="F216" s="12">
        <v>4</v>
      </c>
      <c r="G216" s="13" t="s">
        <v>6</v>
      </c>
      <c r="H216" s="14"/>
      <c r="I216" s="15">
        <f t="shared" si="3"/>
        <v>0</v>
      </c>
      <c r="J216" s="12" t="s">
        <v>248</v>
      </c>
    </row>
    <row r="217" spans="2:10" ht="33.75" x14ac:dyDescent="0.2">
      <c r="B217" s="12" t="s">
        <v>18</v>
      </c>
      <c r="C217" s="12">
        <v>346447</v>
      </c>
      <c r="D217" s="12" t="s">
        <v>140</v>
      </c>
      <c r="E217" s="11" t="s">
        <v>368</v>
      </c>
      <c r="F217" s="12">
        <v>4</v>
      </c>
      <c r="G217" s="13" t="s">
        <v>6</v>
      </c>
      <c r="H217" s="14"/>
      <c r="I217" s="15">
        <f t="shared" si="3"/>
        <v>0</v>
      </c>
      <c r="J217" s="12" t="s">
        <v>248</v>
      </c>
    </row>
    <row r="218" spans="2:10" ht="22.5" x14ac:dyDescent="0.2">
      <c r="B218" s="12" t="s">
        <v>18</v>
      </c>
      <c r="C218" s="12">
        <v>253789</v>
      </c>
      <c r="D218" s="12" t="s">
        <v>141</v>
      </c>
      <c r="E218" s="11" t="s">
        <v>315</v>
      </c>
      <c r="F218" s="12">
        <v>48</v>
      </c>
      <c r="G218" s="13" t="s">
        <v>468</v>
      </c>
      <c r="H218" s="14"/>
      <c r="I218" s="15">
        <f t="shared" si="3"/>
        <v>0</v>
      </c>
      <c r="J218" s="12" t="s">
        <v>248</v>
      </c>
    </row>
    <row r="219" spans="2:10" ht="22.5" x14ac:dyDescent="0.2">
      <c r="B219" s="12" t="s">
        <v>18</v>
      </c>
      <c r="C219" s="12">
        <v>300715</v>
      </c>
      <c r="D219" s="12" t="s">
        <v>142</v>
      </c>
      <c r="E219" s="11" t="s">
        <v>369</v>
      </c>
      <c r="F219" s="12">
        <v>45</v>
      </c>
      <c r="G219" s="13" t="s">
        <v>468</v>
      </c>
      <c r="H219" s="14"/>
      <c r="I219" s="15">
        <f t="shared" si="3"/>
        <v>0</v>
      </c>
      <c r="J219" s="12" t="s">
        <v>248</v>
      </c>
    </row>
    <row r="220" spans="2:10" ht="22.5" x14ac:dyDescent="0.2">
      <c r="B220" s="12" t="s">
        <v>18</v>
      </c>
      <c r="C220" s="12">
        <v>300711</v>
      </c>
      <c r="D220" s="12" t="s">
        <v>143</v>
      </c>
      <c r="E220" s="11" t="s">
        <v>370</v>
      </c>
      <c r="F220" s="12">
        <v>7</v>
      </c>
      <c r="G220" s="13" t="s">
        <v>468</v>
      </c>
      <c r="H220" s="14"/>
      <c r="I220" s="15">
        <f t="shared" si="3"/>
        <v>0</v>
      </c>
      <c r="J220" s="12" t="s">
        <v>248</v>
      </c>
    </row>
    <row r="221" spans="2:10" ht="22.5" x14ac:dyDescent="0.2">
      <c r="B221" s="12" t="s">
        <v>18</v>
      </c>
      <c r="C221" s="12">
        <v>300714</v>
      </c>
      <c r="D221" s="12" t="s">
        <v>144</v>
      </c>
      <c r="E221" s="11" t="s">
        <v>371</v>
      </c>
      <c r="F221" s="12">
        <v>14</v>
      </c>
      <c r="G221" s="13" t="s">
        <v>468</v>
      </c>
      <c r="H221" s="14"/>
      <c r="I221" s="15">
        <f t="shared" si="3"/>
        <v>0</v>
      </c>
      <c r="J221" s="12" t="s">
        <v>248</v>
      </c>
    </row>
    <row r="222" spans="2:10" ht="22.5" x14ac:dyDescent="0.2">
      <c r="B222" s="12" t="s">
        <v>18</v>
      </c>
      <c r="C222" s="12">
        <v>299563</v>
      </c>
      <c r="D222" s="12" t="s">
        <v>145</v>
      </c>
      <c r="E222" s="11" t="s">
        <v>372</v>
      </c>
      <c r="F222" s="12">
        <v>1</v>
      </c>
      <c r="G222" s="13" t="s">
        <v>468</v>
      </c>
      <c r="H222" s="14"/>
      <c r="I222" s="15">
        <f t="shared" si="3"/>
        <v>0</v>
      </c>
      <c r="J222" s="12" t="s">
        <v>248</v>
      </c>
    </row>
    <row r="223" spans="2:10" ht="22.5" x14ac:dyDescent="0.2">
      <c r="B223" s="12" t="s">
        <v>18</v>
      </c>
      <c r="C223" s="12">
        <v>311190</v>
      </c>
      <c r="D223" s="12" t="s">
        <v>146</v>
      </c>
      <c r="E223" s="11" t="s">
        <v>373</v>
      </c>
      <c r="F223" s="12">
        <v>4</v>
      </c>
      <c r="G223" s="13" t="s">
        <v>468</v>
      </c>
      <c r="H223" s="14"/>
      <c r="I223" s="15">
        <f t="shared" si="3"/>
        <v>0</v>
      </c>
      <c r="J223" s="12" t="s">
        <v>248</v>
      </c>
    </row>
    <row r="224" spans="2:10" ht="22.5" x14ac:dyDescent="0.2">
      <c r="B224" s="12" t="s">
        <v>18</v>
      </c>
      <c r="C224" s="12">
        <v>292152</v>
      </c>
      <c r="D224" s="12" t="s">
        <v>147</v>
      </c>
      <c r="E224" s="11" t="s">
        <v>374</v>
      </c>
      <c r="F224" s="12">
        <v>60</v>
      </c>
      <c r="G224" s="13" t="s">
        <v>468</v>
      </c>
      <c r="H224" s="14"/>
      <c r="I224" s="15">
        <f t="shared" si="3"/>
        <v>0</v>
      </c>
      <c r="J224" s="12" t="s">
        <v>248</v>
      </c>
    </row>
    <row r="225" spans="2:10" ht="33.75" x14ac:dyDescent="0.2">
      <c r="B225" s="12" t="s">
        <v>18</v>
      </c>
      <c r="C225" s="12">
        <v>267281</v>
      </c>
      <c r="D225" s="12" t="s">
        <v>148</v>
      </c>
      <c r="E225" s="11" t="s">
        <v>375</v>
      </c>
      <c r="F225" s="12">
        <v>200</v>
      </c>
      <c r="G225" s="13" t="s">
        <v>468</v>
      </c>
      <c r="H225" s="14"/>
      <c r="I225" s="15">
        <f t="shared" si="3"/>
        <v>0</v>
      </c>
      <c r="J225" s="12" t="s">
        <v>248</v>
      </c>
    </row>
    <row r="226" spans="2:10" ht="90" x14ac:dyDescent="0.2">
      <c r="B226" s="12" t="s">
        <v>18</v>
      </c>
      <c r="C226" s="12">
        <v>262561</v>
      </c>
      <c r="D226" s="12" t="s">
        <v>149</v>
      </c>
      <c r="E226" s="11" t="s">
        <v>376</v>
      </c>
      <c r="F226" s="12">
        <v>12</v>
      </c>
      <c r="G226" s="13" t="s">
        <v>464</v>
      </c>
      <c r="H226" s="14"/>
      <c r="I226" s="15">
        <f t="shared" si="3"/>
        <v>0</v>
      </c>
      <c r="J226" s="12" t="s">
        <v>248</v>
      </c>
    </row>
    <row r="227" spans="2:10" x14ac:dyDescent="0.2">
      <c r="B227" s="12" t="s">
        <v>18</v>
      </c>
      <c r="C227" s="12">
        <v>274687</v>
      </c>
      <c r="D227" s="12" t="s">
        <v>150</v>
      </c>
      <c r="E227" s="11" t="s">
        <v>377</v>
      </c>
      <c r="F227" s="12">
        <v>7</v>
      </c>
      <c r="G227" s="13" t="s">
        <v>6</v>
      </c>
      <c r="H227" s="14"/>
      <c r="I227" s="15">
        <f t="shared" si="3"/>
        <v>0</v>
      </c>
      <c r="J227" s="12" t="s">
        <v>248</v>
      </c>
    </row>
    <row r="228" spans="2:10" ht="22.5" x14ac:dyDescent="0.2">
      <c r="B228" s="12" t="s">
        <v>18</v>
      </c>
      <c r="C228" s="12">
        <v>253789</v>
      </c>
      <c r="D228" s="12" t="s">
        <v>83</v>
      </c>
      <c r="E228" s="11" t="s">
        <v>315</v>
      </c>
      <c r="F228" s="12">
        <v>165</v>
      </c>
      <c r="G228" s="13" t="s">
        <v>468</v>
      </c>
      <c r="H228" s="14"/>
      <c r="I228" s="15">
        <f t="shared" si="3"/>
        <v>0</v>
      </c>
      <c r="J228" s="12" t="s">
        <v>248</v>
      </c>
    </row>
    <row r="229" spans="2:10" ht="33.75" x14ac:dyDescent="0.2">
      <c r="B229" s="12" t="s">
        <v>18</v>
      </c>
      <c r="C229" s="12">
        <v>334902</v>
      </c>
      <c r="D229" s="12" t="s">
        <v>151</v>
      </c>
      <c r="E229" s="11" t="s">
        <v>378</v>
      </c>
      <c r="F229" s="12">
        <v>6</v>
      </c>
      <c r="G229" s="13" t="s">
        <v>6</v>
      </c>
      <c r="H229" s="14"/>
      <c r="I229" s="15">
        <f t="shared" si="3"/>
        <v>0</v>
      </c>
      <c r="J229" s="12" t="s">
        <v>248</v>
      </c>
    </row>
    <row r="230" spans="2:10" ht="33.75" x14ac:dyDescent="0.2">
      <c r="B230" s="12" t="s">
        <v>18</v>
      </c>
      <c r="C230" s="12">
        <v>324855</v>
      </c>
      <c r="D230" s="12" t="s">
        <v>84</v>
      </c>
      <c r="E230" s="11" t="s">
        <v>316</v>
      </c>
      <c r="F230" s="12">
        <v>1</v>
      </c>
      <c r="G230" s="13" t="s">
        <v>6</v>
      </c>
      <c r="H230" s="14"/>
      <c r="I230" s="15">
        <f t="shared" si="3"/>
        <v>0</v>
      </c>
      <c r="J230" s="12" t="s">
        <v>248</v>
      </c>
    </row>
    <row r="231" spans="2:10" ht="45" x14ac:dyDescent="0.2">
      <c r="B231" s="12" t="s">
        <v>18</v>
      </c>
      <c r="C231" s="12">
        <v>207394</v>
      </c>
      <c r="D231" s="12" t="s">
        <v>152</v>
      </c>
      <c r="E231" s="11" t="s">
        <v>379</v>
      </c>
      <c r="F231" s="12">
        <v>9</v>
      </c>
      <c r="G231" s="13" t="s">
        <v>6</v>
      </c>
      <c r="H231" s="14"/>
      <c r="I231" s="15">
        <f t="shared" si="3"/>
        <v>0</v>
      </c>
      <c r="J231" s="12" t="s">
        <v>248</v>
      </c>
    </row>
    <row r="232" spans="2:10" ht="45" x14ac:dyDescent="0.2">
      <c r="B232" s="12" t="s">
        <v>18</v>
      </c>
      <c r="C232" s="12">
        <v>309296</v>
      </c>
      <c r="D232" s="12" t="s">
        <v>153</v>
      </c>
      <c r="E232" s="11" t="s">
        <v>380</v>
      </c>
      <c r="F232" s="12">
        <v>13</v>
      </c>
      <c r="G232" s="13" t="s">
        <v>6</v>
      </c>
      <c r="H232" s="14"/>
      <c r="I232" s="15">
        <f t="shared" si="3"/>
        <v>0</v>
      </c>
      <c r="J232" s="12" t="s">
        <v>248</v>
      </c>
    </row>
    <row r="233" spans="2:10" ht="45" x14ac:dyDescent="0.2">
      <c r="B233" s="12" t="s">
        <v>18</v>
      </c>
      <c r="C233" s="12">
        <v>346448</v>
      </c>
      <c r="D233" s="12" t="s">
        <v>154</v>
      </c>
      <c r="E233" s="11" t="s">
        <v>381</v>
      </c>
      <c r="F233" s="12">
        <v>4</v>
      </c>
      <c r="G233" s="13" t="s">
        <v>6</v>
      </c>
      <c r="H233" s="14"/>
      <c r="I233" s="15">
        <f t="shared" si="3"/>
        <v>0</v>
      </c>
      <c r="J233" s="12" t="s">
        <v>248</v>
      </c>
    </row>
    <row r="234" spans="2:10" ht="45" x14ac:dyDescent="0.2">
      <c r="B234" s="12" t="s">
        <v>18</v>
      </c>
      <c r="C234" s="12">
        <v>309294</v>
      </c>
      <c r="D234" s="12" t="s">
        <v>155</v>
      </c>
      <c r="E234" s="11" t="s">
        <v>382</v>
      </c>
      <c r="F234" s="12">
        <v>4</v>
      </c>
      <c r="G234" s="13" t="s">
        <v>6</v>
      </c>
      <c r="H234" s="14"/>
      <c r="I234" s="15">
        <f t="shared" si="3"/>
        <v>0</v>
      </c>
      <c r="J234" s="12" t="s">
        <v>248</v>
      </c>
    </row>
    <row r="235" spans="2:10" ht="45" x14ac:dyDescent="0.2">
      <c r="B235" s="12" t="s">
        <v>18</v>
      </c>
      <c r="C235" s="12">
        <v>309295</v>
      </c>
      <c r="D235" s="12" t="s">
        <v>156</v>
      </c>
      <c r="E235" s="11" t="s">
        <v>383</v>
      </c>
      <c r="F235" s="12">
        <v>9</v>
      </c>
      <c r="G235" s="13" t="s">
        <v>6</v>
      </c>
      <c r="H235" s="14"/>
      <c r="I235" s="15">
        <f t="shared" si="3"/>
        <v>0</v>
      </c>
      <c r="J235" s="12" t="s">
        <v>248</v>
      </c>
    </row>
    <row r="236" spans="2:10" ht="22.5" x14ac:dyDescent="0.2">
      <c r="B236" s="12" t="s">
        <v>18</v>
      </c>
      <c r="C236" s="12">
        <v>300718</v>
      </c>
      <c r="D236" s="12" t="s">
        <v>157</v>
      </c>
      <c r="E236" s="11" t="s">
        <v>384</v>
      </c>
      <c r="F236" s="12">
        <v>14</v>
      </c>
      <c r="G236" s="13" t="s">
        <v>468</v>
      </c>
      <c r="H236" s="14"/>
      <c r="I236" s="15">
        <f t="shared" si="3"/>
        <v>0</v>
      </c>
      <c r="J236" s="12" t="s">
        <v>248</v>
      </c>
    </row>
    <row r="237" spans="2:10" ht="22.5" x14ac:dyDescent="0.2">
      <c r="B237" s="12" t="s">
        <v>19</v>
      </c>
      <c r="C237" s="12">
        <v>271249</v>
      </c>
      <c r="D237" s="12" t="s">
        <v>17</v>
      </c>
      <c r="E237" s="11" t="s">
        <v>250</v>
      </c>
      <c r="F237" s="12">
        <v>2.67</v>
      </c>
      <c r="G237" s="13" t="s">
        <v>463</v>
      </c>
      <c r="H237" s="14"/>
      <c r="I237" s="15">
        <f t="shared" si="3"/>
        <v>0</v>
      </c>
      <c r="J237" s="12" t="s">
        <v>248</v>
      </c>
    </row>
    <row r="238" spans="2:10" ht="22.5" x14ac:dyDescent="0.2">
      <c r="B238" s="12" t="s">
        <v>19</v>
      </c>
      <c r="C238" s="12">
        <v>298533</v>
      </c>
      <c r="D238" s="12" t="s">
        <v>18</v>
      </c>
      <c r="E238" s="11" t="s">
        <v>251</v>
      </c>
      <c r="F238" s="12">
        <v>23.14</v>
      </c>
      <c r="G238" s="13" t="s">
        <v>463</v>
      </c>
      <c r="H238" s="14"/>
      <c r="I238" s="15">
        <f t="shared" si="3"/>
        <v>0</v>
      </c>
      <c r="J238" s="12" t="s">
        <v>248</v>
      </c>
    </row>
    <row r="239" spans="2:10" ht="22.5" x14ac:dyDescent="0.2">
      <c r="B239" s="12" t="s">
        <v>19</v>
      </c>
      <c r="C239" s="12">
        <v>333884</v>
      </c>
      <c r="D239" s="12" t="s">
        <v>93</v>
      </c>
      <c r="E239" s="11" t="s">
        <v>325</v>
      </c>
      <c r="F239" s="12">
        <v>0.98</v>
      </c>
      <c r="G239" s="13" t="s">
        <v>463</v>
      </c>
      <c r="H239" s="14"/>
      <c r="I239" s="15">
        <f t="shared" si="3"/>
        <v>0</v>
      </c>
      <c r="J239" s="12" t="s">
        <v>248</v>
      </c>
    </row>
    <row r="240" spans="2:10" ht="33.75" x14ac:dyDescent="0.2">
      <c r="B240" s="12" t="s">
        <v>19</v>
      </c>
      <c r="C240" s="12">
        <v>269755</v>
      </c>
      <c r="D240" s="12" t="s">
        <v>158</v>
      </c>
      <c r="E240" s="11" t="s">
        <v>385</v>
      </c>
      <c r="F240" s="12">
        <v>1.96</v>
      </c>
      <c r="G240" s="13" t="s">
        <v>463</v>
      </c>
      <c r="H240" s="14"/>
      <c r="I240" s="15">
        <f t="shared" si="3"/>
        <v>0</v>
      </c>
      <c r="J240" s="12" t="s">
        <v>248</v>
      </c>
    </row>
    <row r="241" spans="2:10" ht="22.5" x14ac:dyDescent="0.2">
      <c r="B241" s="12" t="s">
        <v>19</v>
      </c>
      <c r="C241" s="12">
        <v>298790</v>
      </c>
      <c r="D241" s="12" t="s">
        <v>159</v>
      </c>
      <c r="E241" s="11" t="s">
        <v>386</v>
      </c>
      <c r="F241" s="12">
        <v>7.82</v>
      </c>
      <c r="G241" s="13" t="s">
        <v>463</v>
      </c>
      <c r="H241" s="14"/>
      <c r="I241" s="15">
        <f t="shared" si="3"/>
        <v>0</v>
      </c>
      <c r="J241" s="12" t="s">
        <v>248</v>
      </c>
    </row>
    <row r="242" spans="2:10" x14ac:dyDescent="0.2">
      <c r="B242" s="12" t="s">
        <v>19</v>
      </c>
      <c r="C242" s="12">
        <v>317227</v>
      </c>
      <c r="D242" s="12" t="s">
        <v>36</v>
      </c>
      <c r="E242" s="11" t="s">
        <v>269</v>
      </c>
      <c r="F242" s="12">
        <v>1000</v>
      </c>
      <c r="G242" s="13" t="s">
        <v>465</v>
      </c>
      <c r="H242" s="14"/>
      <c r="I242" s="15">
        <f t="shared" si="3"/>
        <v>0</v>
      </c>
      <c r="J242" s="12" t="s">
        <v>248</v>
      </c>
    </row>
    <row r="243" spans="2:10" ht="45" x14ac:dyDescent="0.2">
      <c r="B243" s="12" t="s">
        <v>19</v>
      </c>
      <c r="C243" s="12">
        <v>298169</v>
      </c>
      <c r="D243" s="12" t="s">
        <v>38</v>
      </c>
      <c r="E243" s="11" t="s">
        <v>271</v>
      </c>
      <c r="F243" s="12">
        <v>505.05</v>
      </c>
      <c r="G243" s="13" t="s">
        <v>466</v>
      </c>
      <c r="H243" s="14"/>
      <c r="I243" s="15">
        <f t="shared" si="3"/>
        <v>0</v>
      </c>
      <c r="J243" s="12" t="s">
        <v>248</v>
      </c>
    </row>
    <row r="244" spans="2:10" ht="45" x14ac:dyDescent="0.2">
      <c r="B244" s="12" t="s">
        <v>19</v>
      </c>
      <c r="C244" s="12">
        <v>303493</v>
      </c>
      <c r="D244" s="12" t="s">
        <v>108</v>
      </c>
      <c r="E244" s="11" t="s">
        <v>340</v>
      </c>
      <c r="F244" s="12">
        <v>3.38</v>
      </c>
      <c r="G244" s="13" t="s">
        <v>463</v>
      </c>
      <c r="H244" s="14"/>
      <c r="I244" s="15">
        <f t="shared" si="3"/>
        <v>0</v>
      </c>
      <c r="J244" s="12" t="s">
        <v>248</v>
      </c>
    </row>
    <row r="245" spans="2:10" ht="33.75" x14ac:dyDescent="0.2">
      <c r="B245" s="12" t="s">
        <v>19</v>
      </c>
      <c r="C245" s="12">
        <v>303495</v>
      </c>
      <c r="D245" s="12" t="s">
        <v>41</v>
      </c>
      <c r="E245" s="11" t="s">
        <v>274</v>
      </c>
      <c r="F245" s="12">
        <v>6.2</v>
      </c>
      <c r="G245" s="13" t="s">
        <v>463</v>
      </c>
      <c r="H245" s="14"/>
      <c r="I245" s="15">
        <f t="shared" si="3"/>
        <v>0</v>
      </c>
      <c r="J245" s="12" t="s">
        <v>248</v>
      </c>
    </row>
    <row r="246" spans="2:10" ht="22.5" x14ac:dyDescent="0.2">
      <c r="B246" s="12" t="s">
        <v>19</v>
      </c>
      <c r="C246" s="12">
        <v>307457</v>
      </c>
      <c r="D246" s="12" t="s">
        <v>44</v>
      </c>
      <c r="E246" s="11" t="s">
        <v>277</v>
      </c>
      <c r="F246" s="12">
        <v>0.63</v>
      </c>
      <c r="G246" s="13" t="s">
        <v>463</v>
      </c>
      <c r="H246" s="14"/>
      <c r="I246" s="15">
        <f t="shared" si="3"/>
        <v>0</v>
      </c>
      <c r="J246" s="12" t="s">
        <v>248</v>
      </c>
    </row>
    <row r="247" spans="2:10" ht="22.5" x14ac:dyDescent="0.2">
      <c r="B247" s="12" t="s">
        <v>19</v>
      </c>
      <c r="C247" s="12">
        <v>314513</v>
      </c>
      <c r="D247" s="12" t="s">
        <v>46</v>
      </c>
      <c r="E247" s="11" t="s">
        <v>279</v>
      </c>
      <c r="F247" s="12">
        <v>0.03</v>
      </c>
      <c r="G247" s="13" t="s">
        <v>463</v>
      </c>
      <c r="H247" s="14"/>
      <c r="I247" s="15">
        <f t="shared" si="3"/>
        <v>0</v>
      </c>
      <c r="J247" s="12" t="s">
        <v>248</v>
      </c>
    </row>
    <row r="248" spans="2:10" ht="22.5" x14ac:dyDescent="0.2">
      <c r="B248" s="12" t="s">
        <v>19</v>
      </c>
      <c r="C248" s="12">
        <v>329764</v>
      </c>
      <c r="D248" s="12" t="s">
        <v>47</v>
      </c>
      <c r="E248" s="11" t="s">
        <v>279</v>
      </c>
      <c r="F248" s="12">
        <v>30</v>
      </c>
      <c r="G248" s="13" t="s">
        <v>467</v>
      </c>
      <c r="H248" s="14"/>
      <c r="I248" s="15">
        <f t="shared" si="3"/>
        <v>0</v>
      </c>
      <c r="J248" s="12" t="s">
        <v>248</v>
      </c>
    </row>
    <row r="249" spans="2:10" ht="33.75" x14ac:dyDescent="0.2">
      <c r="B249" s="12" t="s">
        <v>19</v>
      </c>
      <c r="C249" s="12">
        <v>345948</v>
      </c>
      <c r="D249" s="12" t="s">
        <v>48</v>
      </c>
      <c r="E249" s="11" t="s">
        <v>280</v>
      </c>
      <c r="F249" s="12">
        <v>0.1</v>
      </c>
      <c r="G249" s="13" t="s">
        <v>463</v>
      </c>
      <c r="H249" s="14"/>
      <c r="I249" s="15">
        <f t="shared" si="3"/>
        <v>0</v>
      </c>
      <c r="J249" s="12" t="s">
        <v>248</v>
      </c>
    </row>
    <row r="250" spans="2:10" ht="33.75" x14ac:dyDescent="0.2">
      <c r="B250" s="12" t="s">
        <v>19</v>
      </c>
      <c r="C250" s="12">
        <v>336685</v>
      </c>
      <c r="D250" s="12" t="s">
        <v>68</v>
      </c>
      <c r="E250" s="11" t="s">
        <v>300</v>
      </c>
      <c r="F250" s="12">
        <v>20</v>
      </c>
      <c r="G250" s="13" t="s">
        <v>468</v>
      </c>
      <c r="H250" s="14"/>
      <c r="I250" s="15">
        <f t="shared" si="3"/>
        <v>0</v>
      </c>
      <c r="J250" s="12" t="s">
        <v>248</v>
      </c>
    </row>
    <row r="251" spans="2:10" ht="33.75" x14ac:dyDescent="0.2">
      <c r="B251" s="12" t="s">
        <v>19</v>
      </c>
      <c r="C251" s="12">
        <v>300695</v>
      </c>
      <c r="D251" s="12" t="s">
        <v>69</v>
      </c>
      <c r="E251" s="11" t="s">
        <v>301</v>
      </c>
      <c r="F251" s="12">
        <v>20</v>
      </c>
      <c r="G251" s="13" t="s">
        <v>468</v>
      </c>
      <c r="H251" s="14"/>
      <c r="I251" s="15">
        <f t="shared" si="3"/>
        <v>0</v>
      </c>
      <c r="J251" s="12" t="s">
        <v>248</v>
      </c>
    </row>
    <row r="252" spans="2:10" ht="33.75" x14ac:dyDescent="0.2">
      <c r="B252" s="12" t="s">
        <v>19</v>
      </c>
      <c r="C252" s="12">
        <v>300700</v>
      </c>
      <c r="D252" s="12" t="s">
        <v>70</v>
      </c>
      <c r="E252" s="11" t="s">
        <v>302</v>
      </c>
      <c r="F252" s="12">
        <v>280</v>
      </c>
      <c r="G252" s="13" t="s">
        <v>468</v>
      </c>
      <c r="H252" s="14"/>
      <c r="I252" s="15">
        <f t="shared" si="3"/>
        <v>0</v>
      </c>
      <c r="J252" s="12" t="s">
        <v>248</v>
      </c>
    </row>
    <row r="253" spans="2:10" ht="45" x14ac:dyDescent="0.2">
      <c r="B253" s="12" t="s">
        <v>19</v>
      </c>
      <c r="C253" s="12">
        <v>252047</v>
      </c>
      <c r="D253" s="12" t="s">
        <v>160</v>
      </c>
      <c r="E253" s="11" t="s">
        <v>387</v>
      </c>
      <c r="F253" s="12">
        <v>230</v>
      </c>
      <c r="G253" s="13" t="s">
        <v>468</v>
      </c>
      <c r="H253" s="14"/>
      <c r="I253" s="15">
        <f t="shared" si="3"/>
        <v>0</v>
      </c>
      <c r="J253" s="12" t="s">
        <v>248</v>
      </c>
    </row>
    <row r="254" spans="2:10" ht="33.75" x14ac:dyDescent="0.2">
      <c r="B254" s="12" t="s">
        <v>19</v>
      </c>
      <c r="C254" s="12">
        <v>271418</v>
      </c>
      <c r="D254" s="12" t="s">
        <v>71</v>
      </c>
      <c r="E254" s="11" t="s">
        <v>303</v>
      </c>
      <c r="F254" s="12">
        <v>5</v>
      </c>
      <c r="G254" s="13" t="s">
        <v>468</v>
      </c>
      <c r="H254" s="14"/>
      <c r="I254" s="15">
        <f t="shared" si="3"/>
        <v>0</v>
      </c>
      <c r="J254" s="12" t="s">
        <v>248</v>
      </c>
    </row>
    <row r="255" spans="2:10" ht="33.75" x14ac:dyDescent="0.2">
      <c r="B255" s="12" t="s">
        <v>19</v>
      </c>
      <c r="C255" s="12">
        <v>300731</v>
      </c>
      <c r="D255" s="12" t="s">
        <v>72</v>
      </c>
      <c r="E255" s="11" t="s">
        <v>304</v>
      </c>
      <c r="F255" s="12">
        <v>150</v>
      </c>
      <c r="G255" s="13" t="s">
        <v>468</v>
      </c>
      <c r="H255" s="14"/>
      <c r="I255" s="15">
        <f t="shared" si="3"/>
        <v>0</v>
      </c>
      <c r="J255" s="12" t="s">
        <v>248</v>
      </c>
    </row>
    <row r="256" spans="2:10" ht="22.5" x14ac:dyDescent="0.2">
      <c r="B256" s="12" t="s">
        <v>19</v>
      </c>
      <c r="C256" s="12">
        <v>294501</v>
      </c>
      <c r="D256" s="12" t="s">
        <v>134</v>
      </c>
      <c r="E256" s="11" t="s">
        <v>362</v>
      </c>
      <c r="F256" s="12">
        <v>6</v>
      </c>
      <c r="G256" s="13" t="s">
        <v>468</v>
      </c>
      <c r="H256" s="14"/>
      <c r="I256" s="15">
        <f t="shared" si="3"/>
        <v>0</v>
      </c>
      <c r="J256" s="12" t="s">
        <v>248</v>
      </c>
    </row>
    <row r="257" spans="2:10" ht="33.75" x14ac:dyDescent="0.2">
      <c r="B257" s="12" t="s">
        <v>19</v>
      </c>
      <c r="C257" s="12">
        <v>346440</v>
      </c>
      <c r="D257" s="12" t="s">
        <v>161</v>
      </c>
      <c r="E257" s="11" t="s">
        <v>388</v>
      </c>
      <c r="F257" s="12">
        <v>6</v>
      </c>
      <c r="G257" s="13" t="s">
        <v>6</v>
      </c>
      <c r="H257" s="14"/>
      <c r="I257" s="15">
        <f t="shared" si="3"/>
        <v>0</v>
      </c>
      <c r="J257" s="12" t="s">
        <v>248</v>
      </c>
    </row>
    <row r="258" spans="2:10" ht="33.75" x14ac:dyDescent="0.2">
      <c r="B258" s="12" t="s">
        <v>19</v>
      </c>
      <c r="C258" s="12">
        <v>346441</v>
      </c>
      <c r="D258" s="12" t="s">
        <v>73</v>
      </c>
      <c r="E258" s="11" t="s">
        <v>305</v>
      </c>
      <c r="F258" s="12">
        <v>2</v>
      </c>
      <c r="G258" s="13" t="s">
        <v>6</v>
      </c>
      <c r="H258" s="14"/>
      <c r="I258" s="15">
        <f t="shared" si="3"/>
        <v>0</v>
      </c>
      <c r="J258" s="12" t="s">
        <v>248</v>
      </c>
    </row>
    <row r="259" spans="2:10" ht="33.75" x14ac:dyDescent="0.2">
      <c r="B259" s="12" t="s">
        <v>19</v>
      </c>
      <c r="C259" s="12">
        <v>346442</v>
      </c>
      <c r="D259" s="12" t="s">
        <v>74</v>
      </c>
      <c r="E259" s="11" t="s">
        <v>306</v>
      </c>
      <c r="F259" s="12">
        <v>16</v>
      </c>
      <c r="G259" s="13" t="s">
        <v>6</v>
      </c>
      <c r="H259" s="14"/>
      <c r="I259" s="15">
        <f t="shared" si="3"/>
        <v>0</v>
      </c>
      <c r="J259" s="12" t="s">
        <v>248</v>
      </c>
    </row>
    <row r="260" spans="2:10" ht="33.75" x14ac:dyDescent="0.2">
      <c r="B260" s="12" t="s">
        <v>19</v>
      </c>
      <c r="C260" s="12">
        <v>311770</v>
      </c>
      <c r="D260" s="12" t="s">
        <v>162</v>
      </c>
      <c r="E260" s="11" t="s">
        <v>389</v>
      </c>
      <c r="F260" s="12">
        <v>54</v>
      </c>
      <c r="G260" s="13" t="s">
        <v>6</v>
      </c>
      <c r="H260" s="14"/>
      <c r="I260" s="15">
        <f t="shared" si="3"/>
        <v>0</v>
      </c>
      <c r="J260" s="12" t="s">
        <v>248</v>
      </c>
    </row>
    <row r="261" spans="2:10" ht="22.5" x14ac:dyDescent="0.2">
      <c r="B261" s="12" t="s">
        <v>19</v>
      </c>
      <c r="C261" s="12">
        <v>293959</v>
      </c>
      <c r="D261" s="12" t="s">
        <v>75</v>
      </c>
      <c r="E261" s="11" t="s">
        <v>307</v>
      </c>
      <c r="F261" s="12">
        <v>2</v>
      </c>
      <c r="G261" s="13" t="s">
        <v>6</v>
      </c>
      <c r="H261" s="14"/>
      <c r="I261" s="15">
        <f t="shared" si="3"/>
        <v>0</v>
      </c>
      <c r="J261" s="12" t="s">
        <v>248</v>
      </c>
    </row>
    <row r="262" spans="2:10" ht="45" x14ac:dyDescent="0.2">
      <c r="B262" s="12" t="s">
        <v>19</v>
      </c>
      <c r="C262" s="12">
        <v>289131</v>
      </c>
      <c r="D262" s="12" t="s">
        <v>76</v>
      </c>
      <c r="E262" s="11" t="s">
        <v>308</v>
      </c>
      <c r="F262" s="12">
        <v>18</v>
      </c>
      <c r="G262" s="13" t="s">
        <v>6</v>
      </c>
      <c r="H262" s="14"/>
      <c r="I262" s="15">
        <f t="shared" si="3"/>
        <v>0</v>
      </c>
      <c r="J262" s="12" t="s">
        <v>248</v>
      </c>
    </row>
    <row r="263" spans="2:10" x14ac:dyDescent="0.2">
      <c r="B263" s="12" t="s">
        <v>19</v>
      </c>
      <c r="C263" s="12">
        <v>341246</v>
      </c>
      <c r="D263" s="12" t="s">
        <v>163</v>
      </c>
      <c r="E263" s="11" t="s">
        <v>390</v>
      </c>
      <c r="F263" s="12">
        <v>77</v>
      </c>
      <c r="G263" s="13" t="s">
        <v>6</v>
      </c>
      <c r="H263" s="14"/>
      <c r="I263" s="15">
        <f t="shared" si="3"/>
        <v>0</v>
      </c>
      <c r="J263" s="12" t="s">
        <v>248</v>
      </c>
    </row>
    <row r="264" spans="2:10" x14ac:dyDescent="0.2">
      <c r="B264" s="12" t="s">
        <v>19</v>
      </c>
      <c r="C264" s="12">
        <v>341245</v>
      </c>
      <c r="D264" s="12" t="s">
        <v>77</v>
      </c>
      <c r="E264" s="11" t="s">
        <v>309</v>
      </c>
      <c r="F264" s="12">
        <v>2</v>
      </c>
      <c r="G264" s="13" t="s">
        <v>6</v>
      </c>
      <c r="H264" s="14"/>
      <c r="I264" s="15">
        <f t="shared" ref="I264:I327" si="4">H264*F264</f>
        <v>0</v>
      </c>
      <c r="J264" s="12" t="s">
        <v>248</v>
      </c>
    </row>
    <row r="265" spans="2:10" ht="33.75" x14ac:dyDescent="0.2">
      <c r="B265" s="12" t="s">
        <v>19</v>
      </c>
      <c r="C265" s="12">
        <v>250315</v>
      </c>
      <c r="D265" s="12" t="s">
        <v>78</v>
      </c>
      <c r="E265" s="11" t="s">
        <v>310</v>
      </c>
      <c r="F265" s="12">
        <v>4</v>
      </c>
      <c r="G265" s="13" t="s">
        <v>6</v>
      </c>
      <c r="H265" s="14"/>
      <c r="I265" s="15">
        <f t="shared" si="4"/>
        <v>0</v>
      </c>
      <c r="J265" s="12" t="s">
        <v>248</v>
      </c>
    </row>
    <row r="266" spans="2:10" ht="33.75" x14ac:dyDescent="0.2">
      <c r="B266" s="12" t="s">
        <v>19</v>
      </c>
      <c r="C266" s="12">
        <v>250316</v>
      </c>
      <c r="D266" s="12" t="s">
        <v>79</v>
      </c>
      <c r="E266" s="11" t="s">
        <v>311</v>
      </c>
      <c r="F266" s="12">
        <v>20</v>
      </c>
      <c r="G266" s="13" t="s">
        <v>6</v>
      </c>
      <c r="H266" s="14"/>
      <c r="I266" s="15">
        <f t="shared" si="4"/>
        <v>0</v>
      </c>
      <c r="J266" s="12" t="s">
        <v>248</v>
      </c>
    </row>
    <row r="267" spans="2:10" ht="33.75" x14ac:dyDescent="0.2">
      <c r="B267" s="12" t="s">
        <v>19</v>
      </c>
      <c r="C267" s="12">
        <v>269029</v>
      </c>
      <c r="D267" s="12" t="s">
        <v>164</v>
      </c>
      <c r="E267" s="11" t="s">
        <v>391</v>
      </c>
      <c r="F267" s="12">
        <v>1</v>
      </c>
      <c r="G267" s="13" t="s">
        <v>6</v>
      </c>
      <c r="H267" s="14"/>
      <c r="I267" s="15">
        <f t="shared" si="4"/>
        <v>0</v>
      </c>
      <c r="J267" s="12" t="s">
        <v>248</v>
      </c>
    </row>
    <row r="268" spans="2:10" ht="33.75" x14ac:dyDescent="0.2">
      <c r="B268" s="12" t="s">
        <v>19</v>
      </c>
      <c r="C268" s="12">
        <v>317471</v>
      </c>
      <c r="D268" s="12" t="s">
        <v>81</v>
      </c>
      <c r="E268" s="11" t="s">
        <v>313</v>
      </c>
      <c r="F268" s="12">
        <v>4</v>
      </c>
      <c r="G268" s="13" t="s">
        <v>6</v>
      </c>
      <c r="H268" s="14"/>
      <c r="I268" s="15">
        <f t="shared" si="4"/>
        <v>0</v>
      </c>
      <c r="J268" s="12" t="s">
        <v>248</v>
      </c>
    </row>
    <row r="269" spans="2:10" ht="33.75" x14ac:dyDescent="0.2">
      <c r="B269" s="12" t="s">
        <v>19</v>
      </c>
      <c r="C269" s="12">
        <v>250325</v>
      </c>
      <c r="D269" s="12" t="s">
        <v>82</v>
      </c>
      <c r="E269" s="11" t="s">
        <v>314</v>
      </c>
      <c r="F269" s="12">
        <v>10</v>
      </c>
      <c r="G269" s="13" t="s">
        <v>6</v>
      </c>
      <c r="H269" s="14"/>
      <c r="I269" s="15">
        <f t="shared" si="4"/>
        <v>0</v>
      </c>
      <c r="J269" s="12" t="s">
        <v>248</v>
      </c>
    </row>
    <row r="270" spans="2:10" ht="33.75" x14ac:dyDescent="0.2">
      <c r="B270" s="12" t="s">
        <v>19</v>
      </c>
      <c r="C270" s="12">
        <v>292738</v>
      </c>
      <c r="D270" s="12" t="s">
        <v>165</v>
      </c>
      <c r="E270" s="11" t="s">
        <v>392</v>
      </c>
      <c r="F270" s="12">
        <v>4</v>
      </c>
      <c r="G270" s="13" t="s">
        <v>6</v>
      </c>
      <c r="H270" s="14"/>
      <c r="I270" s="15">
        <f t="shared" si="4"/>
        <v>0</v>
      </c>
      <c r="J270" s="12" t="s">
        <v>248</v>
      </c>
    </row>
    <row r="271" spans="2:10" ht="45" x14ac:dyDescent="0.2">
      <c r="B271" s="12" t="s">
        <v>19</v>
      </c>
      <c r="C271" s="12">
        <v>318545</v>
      </c>
      <c r="D271" s="12" t="s">
        <v>166</v>
      </c>
      <c r="E271" s="11" t="s">
        <v>393</v>
      </c>
      <c r="F271" s="12">
        <v>4</v>
      </c>
      <c r="G271" s="13" t="s">
        <v>6</v>
      </c>
      <c r="H271" s="14"/>
      <c r="I271" s="15">
        <f t="shared" si="4"/>
        <v>0</v>
      </c>
      <c r="J271" s="12" t="s">
        <v>248</v>
      </c>
    </row>
    <row r="272" spans="2:10" ht="22.5" x14ac:dyDescent="0.2">
      <c r="B272" s="12" t="s">
        <v>19</v>
      </c>
      <c r="C272" s="12">
        <v>346446</v>
      </c>
      <c r="D272" s="12" t="s">
        <v>139</v>
      </c>
      <c r="E272" s="11" t="s">
        <v>367</v>
      </c>
      <c r="F272" s="12">
        <v>4</v>
      </c>
      <c r="G272" s="13" t="s">
        <v>6</v>
      </c>
      <c r="H272" s="14"/>
      <c r="I272" s="15">
        <f t="shared" si="4"/>
        <v>0</v>
      </c>
      <c r="J272" s="12" t="s">
        <v>248</v>
      </c>
    </row>
    <row r="273" spans="2:10" ht="33.75" x14ac:dyDescent="0.2">
      <c r="B273" s="12" t="s">
        <v>19</v>
      </c>
      <c r="C273" s="12">
        <v>346447</v>
      </c>
      <c r="D273" s="12" t="s">
        <v>140</v>
      </c>
      <c r="E273" s="11" t="s">
        <v>368</v>
      </c>
      <c r="F273" s="12">
        <v>1</v>
      </c>
      <c r="G273" s="13" t="s">
        <v>6</v>
      </c>
      <c r="H273" s="14"/>
      <c r="I273" s="15">
        <f t="shared" si="4"/>
        <v>0</v>
      </c>
      <c r="J273" s="12" t="s">
        <v>248</v>
      </c>
    </row>
    <row r="274" spans="2:10" ht="22.5" x14ac:dyDescent="0.2">
      <c r="B274" s="12" t="s">
        <v>19</v>
      </c>
      <c r="C274" s="12">
        <v>344205</v>
      </c>
      <c r="D274" s="12" t="s">
        <v>167</v>
      </c>
      <c r="E274" s="11" t="s">
        <v>394</v>
      </c>
      <c r="F274" s="12">
        <v>140</v>
      </c>
      <c r="G274" s="13" t="s">
        <v>468</v>
      </c>
      <c r="H274" s="14"/>
      <c r="I274" s="15">
        <f t="shared" si="4"/>
        <v>0</v>
      </c>
      <c r="J274" s="12" t="s">
        <v>248</v>
      </c>
    </row>
    <row r="275" spans="2:10" ht="22.5" x14ac:dyDescent="0.2">
      <c r="B275" s="12" t="s">
        <v>19</v>
      </c>
      <c r="C275" s="12">
        <v>318558</v>
      </c>
      <c r="D275" s="12" t="s">
        <v>168</v>
      </c>
      <c r="E275" s="11" t="s">
        <v>395</v>
      </c>
      <c r="F275" s="12">
        <v>125</v>
      </c>
      <c r="G275" s="13" t="s">
        <v>6</v>
      </c>
      <c r="H275" s="14"/>
      <c r="I275" s="15">
        <f t="shared" si="4"/>
        <v>0</v>
      </c>
      <c r="J275" s="12" t="s">
        <v>248</v>
      </c>
    </row>
    <row r="276" spans="2:10" ht="22.5" x14ac:dyDescent="0.2">
      <c r="B276" s="12" t="s">
        <v>19</v>
      </c>
      <c r="C276" s="12">
        <v>292152</v>
      </c>
      <c r="D276" s="12" t="s">
        <v>147</v>
      </c>
      <c r="E276" s="11" t="s">
        <v>374</v>
      </c>
      <c r="F276" s="12">
        <v>37</v>
      </c>
      <c r="G276" s="13" t="s">
        <v>468</v>
      </c>
      <c r="H276" s="14"/>
      <c r="I276" s="15">
        <f t="shared" si="4"/>
        <v>0</v>
      </c>
      <c r="J276" s="12" t="s">
        <v>248</v>
      </c>
    </row>
    <row r="277" spans="2:10" ht="33.75" x14ac:dyDescent="0.2">
      <c r="B277" s="12" t="s">
        <v>19</v>
      </c>
      <c r="C277" s="12">
        <v>267281</v>
      </c>
      <c r="D277" s="12" t="s">
        <v>148</v>
      </c>
      <c r="E277" s="11" t="s">
        <v>375</v>
      </c>
      <c r="F277" s="12">
        <v>33</v>
      </c>
      <c r="G277" s="13" t="s">
        <v>468</v>
      </c>
      <c r="H277" s="14"/>
      <c r="I277" s="15">
        <f t="shared" si="4"/>
        <v>0</v>
      </c>
      <c r="J277" s="12" t="s">
        <v>248</v>
      </c>
    </row>
    <row r="278" spans="2:10" x14ac:dyDescent="0.2">
      <c r="B278" s="12" t="s">
        <v>19</v>
      </c>
      <c r="C278" s="12">
        <v>274687</v>
      </c>
      <c r="D278" s="12" t="s">
        <v>150</v>
      </c>
      <c r="E278" s="11" t="s">
        <v>377</v>
      </c>
      <c r="F278" s="12">
        <v>2</v>
      </c>
      <c r="G278" s="13" t="s">
        <v>6</v>
      </c>
      <c r="H278" s="14"/>
      <c r="I278" s="15">
        <f t="shared" si="4"/>
        <v>0</v>
      </c>
      <c r="J278" s="12" t="s">
        <v>248</v>
      </c>
    </row>
    <row r="279" spans="2:10" ht="22.5" x14ac:dyDescent="0.2">
      <c r="B279" s="12" t="s">
        <v>19</v>
      </c>
      <c r="C279" s="12">
        <v>253789</v>
      </c>
      <c r="D279" s="12" t="s">
        <v>83</v>
      </c>
      <c r="E279" s="11" t="s">
        <v>315</v>
      </c>
      <c r="F279" s="12">
        <v>175</v>
      </c>
      <c r="G279" s="13" t="s">
        <v>468</v>
      </c>
      <c r="H279" s="14"/>
      <c r="I279" s="15">
        <f t="shared" si="4"/>
        <v>0</v>
      </c>
      <c r="J279" s="12" t="s">
        <v>248</v>
      </c>
    </row>
    <row r="280" spans="2:10" ht="33.75" x14ac:dyDescent="0.2">
      <c r="B280" s="12" t="s">
        <v>19</v>
      </c>
      <c r="C280" s="12">
        <v>334902</v>
      </c>
      <c r="D280" s="12" t="s">
        <v>151</v>
      </c>
      <c r="E280" s="11" t="s">
        <v>378</v>
      </c>
      <c r="F280" s="12">
        <v>2</v>
      </c>
      <c r="G280" s="13" t="s">
        <v>6</v>
      </c>
      <c r="H280" s="14"/>
      <c r="I280" s="15">
        <f t="shared" si="4"/>
        <v>0</v>
      </c>
      <c r="J280" s="12" t="s">
        <v>248</v>
      </c>
    </row>
    <row r="281" spans="2:10" ht="33.75" x14ac:dyDescent="0.2">
      <c r="B281" s="12" t="s">
        <v>19</v>
      </c>
      <c r="C281" s="12">
        <v>324855</v>
      </c>
      <c r="D281" s="12" t="s">
        <v>84</v>
      </c>
      <c r="E281" s="11" t="s">
        <v>316</v>
      </c>
      <c r="F281" s="12">
        <v>3</v>
      </c>
      <c r="G281" s="13" t="s">
        <v>6</v>
      </c>
      <c r="H281" s="14"/>
      <c r="I281" s="15">
        <f t="shared" si="4"/>
        <v>0</v>
      </c>
      <c r="J281" s="12" t="s">
        <v>248</v>
      </c>
    </row>
    <row r="282" spans="2:10" ht="45" x14ac:dyDescent="0.2">
      <c r="B282" s="12" t="s">
        <v>19</v>
      </c>
      <c r="C282" s="12">
        <v>207394</v>
      </c>
      <c r="D282" s="12" t="s">
        <v>152</v>
      </c>
      <c r="E282" s="11" t="s">
        <v>379</v>
      </c>
      <c r="F282" s="12">
        <v>4</v>
      </c>
      <c r="G282" s="13" t="s">
        <v>6</v>
      </c>
      <c r="H282" s="14"/>
      <c r="I282" s="15">
        <f t="shared" si="4"/>
        <v>0</v>
      </c>
      <c r="J282" s="12" t="s">
        <v>248</v>
      </c>
    </row>
    <row r="283" spans="2:10" ht="45" x14ac:dyDescent="0.2">
      <c r="B283" s="12" t="s">
        <v>19</v>
      </c>
      <c r="C283" s="12">
        <v>309295</v>
      </c>
      <c r="D283" s="12" t="s">
        <v>156</v>
      </c>
      <c r="E283" s="11" t="s">
        <v>383</v>
      </c>
      <c r="F283" s="12">
        <v>3</v>
      </c>
      <c r="G283" s="13" t="s">
        <v>6</v>
      </c>
      <c r="H283" s="14"/>
      <c r="I283" s="15">
        <f t="shared" si="4"/>
        <v>0</v>
      </c>
      <c r="J283" s="12" t="s">
        <v>248</v>
      </c>
    </row>
    <row r="284" spans="2:10" ht="22.5" x14ac:dyDescent="0.2">
      <c r="B284" s="12" t="s">
        <v>19</v>
      </c>
      <c r="C284" s="12">
        <v>300718</v>
      </c>
      <c r="D284" s="12" t="s">
        <v>157</v>
      </c>
      <c r="E284" s="11" t="s">
        <v>384</v>
      </c>
      <c r="F284" s="12">
        <v>7</v>
      </c>
      <c r="G284" s="13" t="s">
        <v>468</v>
      </c>
      <c r="H284" s="14"/>
      <c r="I284" s="15">
        <f t="shared" si="4"/>
        <v>0</v>
      </c>
      <c r="J284" s="12" t="s">
        <v>248</v>
      </c>
    </row>
    <row r="285" spans="2:10" ht="45" x14ac:dyDescent="0.2">
      <c r="B285" s="12" t="s">
        <v>19</v>
      </c>
      <c r="C285" s="12">
        <v>261902</v>
      </c>
      <c r="D285" s="12" t="s">
        <v>169</v>
      </c>
      <c r="E285" s="11" t="s">
        <v>396</v>
      </c>
      <c r="F285" s="12">
        <v>2</v>
      </c>
      <c r="G285" s="13" t="s">
        <v>6</v>
      </c>
      <c r="H285" s="14"/>
      <c r="I285" s="15">
        <f t="shared" si="4"/>
        <v>0</v>
      </c>
      <c r="J285" s="12" t="s">
        <v>248</v>
      </c>
    </row>
    <row r="286" spans="2:10" ht="22.5" x14ac:dyDescent="0.2">
      <c r="B286" s="12" t="s">
        <v>19</v>
      </c>
      <c r="C286" s="12">
        <v>346449</v>
      </c>
      <c r="D286" s="12" t="s">
        <v>170</v>
      </c>
      <c r="E286" s="11" t="s">
        <v>397</v>
      </c>
      <c r="F286" s="12">
        <v>4</v>
      </c>
      <c r="G286" s="13" t="s">
        <v>468</v>
      </c>
      <c r="H286" s="14"/>
      <c r="I286" s="15">
        <f t="shared" si="4"/>
        <v>0</v>
      </c>
      <c r="J286" s="12" t="s">
        <v>248</v>
      </c>
    </row>
    <row r="287" spans="2:10" ht="33.75" x14ac:dyDescent="0.2">
      <c r="B287" s="12" t="s">
        <v>19</v>
      </c>
      <c r="C287" s="12">
        <v>346450</v>
      </c>
      <c r="D287" s="12" t="s">
        <v>171</v>
      </c>
      <c r="E287" s="11" t="s">
        <v>398</v>
      </c>
      <c r="F287" s="12">
        <v>1</v>
      </c>
      <c r="G287" s="13" t="s">
        <v>6</v>
      </c>
      <c r="H287" s="14"/>
      <c r="I287" s="15">
        <f t="shared" si="4"/>
        <v>0</v>
      </c>
      <c r="J287" s="12" t="s">
        <v>248</v>
      </c>
    </row>
    <row r="288" spans="2:10" ht="33.75" x14ac:dyDescent="0.2">
      <c r="B288" s="12" t="s">
        <v>172</v>
      </c>
      <c r="C288" s="12">
        <v>345957</v>
      </c>
      <c r="D288" s="12" t="s">
        <v>99</v>
      </c>
      <c r="E288" s="11" t="s">
        <v>331</v>
      </c>
      <c r="F288" s="12">
        <v>20.48</v>
      </c>
      <c r="G288" s="13" t="s">
        <v>463</v>
      </c>
      <c r="H288" s="14"/>
      <c r="I288" s="15">
        <f t="shared" si="4"/>
        <v>0</v>
      </c>
      <c r="J288" s="12" t="s">
        <v>248</v>
      </c>
    </row>
    <row r="289" spans="2:10" ht="33.75" x14ac:dyDescent="0.2">
      <c r="B289" s="12" t="s">
        <v>172</v>
      </c>
      <c r="C289" s="12">
        <v>298162</v>
      </c>
      <c r="D289" s="12" t="s">
        <v>34</v>
      </c>
      <c r="E289" s="11" t="s">
        <v>267</v>
      </c>
      <c r="F289" s="12">
        <v>14.86</v>
      </c>
      <c r="G289" s="13" t="s">
        <v>463</v>
      </c>
      <c r="H289" s="14"/>
      <c r="I289" s="15">
        <f t="shared" si="4"/>
        <v>0</v>
      </c>
      <c r="J289" s="12" t="s">
        <v>248</v>
      </c>
    </row>
    <row r="290" spans="2:10" ht="33.75" x14ac:dyDescent="0.2">
      <c r="B290" s="12" t="s">
        <v>172</v>
      </c>
      <c r="C290" s="12">
        <v>344701</v>
      </c>
      <c r="D290" s="12" t="s">
        <v>35</v>
      </c>
      <c r="E290" s="11" t="s">
        <v>268</v>
      </c>
      <c r="F290" s="12">
        <v>1</v>
      </c>
      <c r="G290" s="13" t="s">
        <v>463</v>
      </c>
      <c r="H290" s="14"/>
      <c r="I290" s="15">
        <f t="shared" si="4"/>
        <v>0</v>
      </c>
      <c r="J290" s="12" t="s">
        <v>248</v>
      </c>
    </row>
    <row r="291" spans="2:10" x14ac:dyDescent="0.2">
      <c r="B291" s="12" t="s">
        <v>172</v>
      </c>
      <c r="C291" s="12">
        <v>317227</v>
      </c>
      <c r="D291" s="12" t="s">
        <v>36</v>
      </c>
      <c r="E291" s="11" t="s">
        <v>269</v>
      </c>
      <c r="F291" s="12">
        <v>1000</v>
      </c>
      <c r="G291" s="13" t="s">
        <v>465</v>
      </c>
      <c r="H291" s="14"/>
      <c r="I291" s="15">
        <f t="shared" si="4"/>
        <v>0</v>
      </c>
      <c r="J291" s="12" t="s">
        <v>248</v>
      </c>
    </row>
    <row r="292" spans="2:10" ht="22.5" x14ac:dyDescent="0.2">
      <c r="B292" s="12" t="s">
        <v>172</v>
      </c>
      <c r="C292" s="12">
        <v>345945</v>
      </c>
      <c r="D292" s="12" t="s">
        <v>37</v>
      </c>
      <c r="E292" s="11" t="s">
        <v>270</v>
      </c>
      <c r="F292" s="12">
        <v>2780</v>
      </c>
      <c r="G292" s="13" t="s">
        <v>466</v>
      </c>
      <c r="H292" s="14"/>
      <c r="I292" s="15">
        <f t="shared" si="4"/>
        <v>0</v>
      </c>
      <c r="J292" s="12" t="s">
        <v>248</v>
      </c>
    </row>
    <row r="293" spans="2:10" ht="45" x14ac:dyDescent="0.2">
      <c r="B293" s="12" t="s">
        <v>172</v>
      </c>
      <c r="C293" s="12">
        <v>298169</v>
      </c>
      <c r="D293" s="12" t="s">
        <v>38</v>
      </c>
      <c r="E293" s="11" t="s">
        <v>271</v>
      </c>
      <c r="F293" s="12">
        <v>18782.45658082336</v>
      </c>
      <c r="G293" s="13" t="s">
        <v>466</v>
      </c>
      <c r="H293" s="14"/>
      <c r="I293" s="15">
        <f t="shared" si="4"/>
        <v>0</v>
      </c>
      <c r="J293" s="12" t="s">
        <v>248</v>
      </c>
    </row>
    <row r="294" spans="2:10" ht="33.75" x14ac:dyDescent="0.2">
      <c r="B294" s="12" t="s">
        <v>172</v>
      </c>
      <c r="C294" s="12">
        <v>344702</v>
      </c>
      <c r="D294" s="12" t="s">
        <v>39</v>
      </c>
      <c r="E294" s="11" t="s">
        <v>272</v>
      </c>
      <c r="F294" s="12">
        <v>154</v>
      </c>
      <c r="G294" s="13" t="s">
        <v>6</v>
      </c>
      <c r="H294" s="14"/>
      <c r="I294" s="15">
        <f t="shared" si="4"/>
        <v>0</v>
      </c>
      <c r="J294" s="12" t="s">
        <v>248</v>
      </c>
    </row>
    <row r="295" spans="2:10" ht="33.75" x14ac:dyDescent="0.2">
      <c r="B295" s="12" t="s">
        <v>172</v>
      </c>
      <c r="C295" s="12">
        <v>328583</v>
      </c>
      <c r="D295" s="12" t="s">
        <v>103</v>
      </c>
      <c r="E295" s="11" t="s">
        <v>335</v>
      </c>
      <c r="F295" s="12">
        <v>500</v>
      </c>
      <c r="G295" s="13" t="s">
        <v>6</v>
      </c>
      <c r="H295" s="14"/>
      <c r="I295" s="15">
        <f t="shared" si="4"/>
        <v>0</v>
      </c>
      <c r="J295" s="12" t="s">
        <v>248</v>
      </c>
    </row>
    <row r="296" spans="2:10" ht="22.5" x14ac:dyDescent="0.2">
      <c r="B296" s="12" t="s">
        <v>172</v>
      </c>
      <c r="C296" s="12">
        <v>344723</v>
      </c>
      <c r="D296" s="12" t="s">
        <v>110</v>
      </c>
      <c r="E296" s="11" t="s">
        <v>342</v>
      </c>
      <c r="F296" s="12">
        <v>0.11</v>
      </c>
      <c r="G296" s="13" t="s">
        <v>463</v>
      </c>
      <c r="H296" s="14"/>
      <c r="I296" s="15">
        <f t="shared" si="4"/>
        <v>0</v>
      </c>
      <c r="J296" s="12" t="s">
        <v>248</v>
      </c>
    </row>
    <row r="297" spans="2:10" ht="22.5" x14ac:dyDescent="0.2">
      <c r="B297" s="12" t="s">
        <v>172</v>
      </c>
      <c r="C297" s="12">
        <v>344724</v>
      </c>
      <c r="D297" s="12" t="s">
        <v>173</v>
      </c>
      <c r="E297" s="11" t="s">
        <v>399</v>
      </c>
      <c r="F297" s="12">
        <v>33.81</v>
      </c>
      <c r="G297" s="13" t="s">
        <v>463</v>
      </c>
      <c r="H297" s="14"/>
      <c r="I297" s="15">
        <f t="shared" si="4"/>
        <v>0</v>
      </c>
      <c r="J297" s="12" t="s">
        <v>248</v>
      </c>
    </row>
    <row r="298" spans="2:10" ht="22.5" x14ac:dyDescent="0.2">
      <c r="B298" s="12" t="s">
        <v>172</v>
      </c>
      <c r="C298" s="12">
        <v>307457</v>
      </c>
      <c r="D298" s="12" t="s">
        <v>44</v>
      </c>
      <c r="E298" s="11" t="s">
        <v>277</v>
      </c>
      <c r="F298" s="12">
        <v>3.71</v>
      </c>
      <c r="G298" s="13" t="s">
        <v>463</v>
      </c>
      <c r="H298" s="14"/>
      <c r="I298" s="15">
        <f t="shared" si="4"/>
        <v>0</v>
      </c>
      <c r="J298" s="12" t="s">
        <v>248</v>
      </c>
    </row>
    <row r="299" spans="2:10" ht="33.75" x14ac:dyDescent="0.2">
      <c r="B299" s="12" t="s">
        <v>172</v>
      </c>
      <c r="C299" s="12">
        <v>261865</v>
      </c>
      <c r="D299" s="12" t="s">
        <v>45</v>
      </c>
      <c r="E299" s="11" t="s">
        <v>278</v>
      </c>
      <c r="F299" s="12">
        <v>17.309999999999999</v>
      </c>
      <c r="G299" s="13" t="s">
        <v>463</v>
      </c>
      <c r="H299" s="14"/>
      <c r="I299" s="15">
        <f t="shared" si="4"/>
        <v>0</v>
      </c>
      <c r="J299" s="12" t="s">
        <v>248</v>
      </c>
    </row>
    <row r="300" spans="2:10" ht="22.5" x14ac:dyDescent="0.2">
      <c r="B300" s="12" t="s">
        <v>172</v>
      </c>
      <c r="C300" s="12">
        <v>314513</v>
      </c>
      <c r="D300" s="12" t="s">
        <v>46</v>
      </c>
      <c r="E300" s="11" t="s">
        <v>279</v>
      </c>
      <c r="F300" s="12">
        <v>0.03</v>
      </c>
      <c r="G300" s="13" t="s">
        <v>463</v>
      </c>
      <c r="H300" s="14"/>
      <c r="I300" s="15">
        <f t="shared" si="4"/>
        <v>0</v>
      </c>
      <c r="J300" s="12" t="s">
        <v>248</v>
      </c>
    </row>
    <row r="301" spans="2:10" ht="22.5" x14ac:dyDescent="0.2">
      <c r="B301" s="12" t="s">
        <v>172</v>
      </c>
      <c r="C301" s="12">
        <v>329764</v>
      </c>
      <c r="D301" s="12" t="s">
        <v>47</v>
      </c>
      <c r="E301" s="11" t="s">
        <v>279</v>
      </c>
      <c r="F301" s="12">
        <v>30</v>
      </c>
      <c r="G301" s="13" t="s">
        <v>467</v>
      </c>
      <c r="H301" s="14"/>
      <c r="I301" s="15">
        <f t="shared" si="4"/>
        <v>0</v>
      </c>
      <c r="J301" s="12" t="s">
        <v>248</v>
      </c>
    </row>
    <row r="302" spans="2:10" ht="33.75" x14ac:dyDescent="0.2">
      <c r="B302" s="12" t="s">
        <v>172</v>
      </c>
      <c r="C302" s="12">
        <v>345948</v>
      </c>
      <c r="D302" s="12" t="s">
        <v>48</v>
      </c>
      <c r="E302" s="11" t="s">
        <v>280</v>
      </c>
      <c r="F302" s="12">
        <v>1</v>
      </c>
      <c r="G302" s="13" t="s">
        <v>463</v>
      </c>
      <c r="H302" s="14"/>
      <c r="I302" s="15">
        <f t="shared" si="4"/>
        <v>0</v>
      </c>
      <c r="J302" s="12" t="s">
        <v>248</v>
      </c>
    </row>
    <row r="303" spans="2:10" ht="33.75" x14ac:dyDescent="0.2">
      <c r="B303" s="12" t="s">
        <v>172</v>
      </c>
      <c r="C303" s="12">
        <v>345938</v>
      </c>
      <c r="D303" s="12" t="s">
        <v>174</v>
      </c>
      <c r="E303" s="11" t="s">
        <v>400</v>
      </c>
      <c r="F303" s="12">
        <v>49.91</v>
      </c>
      <c r="G303" s="13" t="s">
        <v>468</v>
      </c>
      <c r="H303" s="14"/>
      <c r="I303" s="15">
        <f t="shared" si="4"/>
        <v>0</v>
      </c>
      <c r="J303" s="12" t="s">
        <v>248</v>
      </c>
    </row>
    <row r="304" spans="2:10" ht="33.75" x14ac:dyDescent="0.2">
      <c r="B304" s="12" t="s">
        <v>172</v>
      </c>
      <c r="C304" s="12">
        <v>345939</v>
      </c>
      <c r="D304" s="12" t="s">
        <v>111</v>
      </c>
      <c r="E304" s="11" t="s">
        <v>344</v>
      </c>
      <c r="F304" s="12">
        <v>40</v>
      </c>
      <c r="G304" s="13" t="s">
        <v>468</v>
      </c>
      <c r="H304" s="14"/>
      <c r="I304" s="15">
        <f t="shared" si="4"/>
        <v>0</v>
      </c>
      <c r="J304" s="12" t="s">
        <v>248</v>
      </c>
    </row>
    <row r="305" spans="2:10" ht="33.75" x14ac:dyDescent="0.2">
      <c r="B305" s="12" t="s">
        <v>172</v>
      </c>
      <c r="C305" s="12">
        <v>261834</v>
      </c>
      <c r="D305" s="12" t="s">
        <v>175</v>
      </c>
      <c r="E305" s="11" t="s">
        <v>401</v>
      </c>
      <c r="F305" s="12">
        <v>159.4</v>
      </c>
      <c r="G305" s="13" t="s">
        <v>468</v>
      </c>
      <c r="H305" s="14"/>
      <c r="I305" s="15">
        <f t="shared" si="4"/>
        <v>0</v>
      </c>
      <c r="J305" s="12" t="s">
        <v>248</v>
      </c>
    </row>
    <row r="306" spans="2:10" ht="33.75" x14ac:dyDescent="0.2">
      <c r="B306" s="12" t="s">
        <v>172</v>
      </c>
      <c r="C306" s="12">
        <v>292138</v>
      </c>
      <c r="D306" s="12" t="s">
        <v>176</v>
      </c>
      <c r="E306" s="11" t="s">
        <v>402</v>
      </c>
      <c r="F306" s="12">
        <v>79.7</v>
      </c>
      <c r="G306" s="13" t="s">
        <v>468</v>
      </c>
      <c r="H306" s="14"/>
      <c r="I306" s="15">
        <f t="shared" si="4"/>
        <v>0</v>
      </c>
      <c r="J306" s="12" t="s">
        <v>248</v>
      </c>
    </row>
    <row r="307" spans="2:10" ht="22.5" x14ac:dyDescent="0.2">
      <c r="B307" s="12" t="s">
        <v>172</v>
      </c>
      <c r="C307" s="12">
        <v>346452</v>
      </c>
      <c r="D307" s="12" t="s">
        <v>177</v>
      </c>
      <c r="E307" s="11" t="s">
        <v>403</v>
      </c>
      <c r="F307" s="12">
        <v>180</v>
      </c>
      <c r="G307" s="13" t="s">
        <v>463</v>
      </c>
      <c r="H307" s="14"/>
      <c r="I307" s="15">
        <f t="shared" si="4"/>
        <v>0</v>
      </c>
      <c r="J307" s="12" t="s">
        <v>248</v>
      </c>
    </row>
    <row r="308" spans="2:10" ht="22.5" x14ac:dyDescent="0.2">
      <c r="B308" s="12" t="s">
        <v>172</v>
      </c>
      <c r="C308" s="12">
        <v>319189</v>
      </c>
      <c r="D308" s="12" t="s">
        <v>49</v>
      </c>
      <c r="E308" s="11" t="s">
        <v>281</v>
      </c>
      <c r="F308" s="12">
        <v>29</v>
      </c>
      <c r="G308" s="13" t="s">
        <v>463</v>
      </c>
      <c r="H308" s="14"/>
      <c r="I308" s="15">
        <f t="shared" si="4"/>
        <v>0</v>
      </c>
      <c r="J308" s="12" t="s">
        <v>248</v>
      </c>
    </row>
    <row r="309" spans="2:10" ht="33.75" x14ac:dyDescent="0.2">
      <c r="B309" s="12" t="s">
        <v>172</v>
      </c>
      <c r="C309" s="12">
        <v>253224</v>
      </c>
      <c r="D309" s="12" t="s">
        <v>50</v>
      </c>
      <c r="E309" s="11" t="s">
        <v>282</v>
      </c>
      <c r="F309" s="12">
        <v>508</v>
      </c>
      <c r="G309" s="13" t="s">
        <v>464</v>
      </c>
      <c r="H309" s="14"/>
      <c r="I309" s="15">
        <f t="shared" si="4"/>
        <v>0</v>
      </c>
      <c r="J309" s="12" t="s">
        <v>248</v>
      </c>
    </row>
    <row r="310" spans="2:10" ht="33.75" x14ac:dyDescent="0.2">
      <c r="B310" s="12" t="s">
        <v>172</v>
      </c>
      <c r="C310" s="12">
        <v>261880</v>
      </c>
      <c r="D310" s="12" t="s">
        <v>51</v>
      </c>
      <c r="E310" s="11" t="s">
        <v>283</v>
      </c>
      <c r="F310" s="12">
        <v>5020</v>
      </c>
      <c r="G310" s="13" t="s">
        <v>465</v>
      </c>
      <c r="H310" s="14"/>
      <c r="I310" s="15">
        <f t="shared" si="4"/>
        <v>0</v>
      </c>
      <c r="J310" s="12" t="s">
        <v>248</v>
      </c>
    </row>
    <row r="311" spans="2:10" x14ac:dyDescent="0.2">
      <c r="B311" s="12" t="s">
        <v>172</v>
      </c>
      <c r="C311" s="12">
        <v>317221</v>
      </c>
      <c r="D311" s="12" t="s">
        <v>52</v>
      </c>
      <c r="E311" s="11" t="s">
        <v>284</v>
      </c>
      <c r="F311" s="12">
        <v>335</v>
      </c>
      <c r="G311" s="13" t="s">
        <v>464</v>
      </c>
      <c r="H311" s="14"/>
      <c r="I311" s="15">
        <f t="shared" si="4"/>
        <v>0</v>
      </c>
      <c r="J311" s="12" t="s">
        <v>248</v>
      </c>
    </row>
    <row r="312" spans="2:10" x14ac:dyDescent="0.2">
      <c r="B312" s="12" t="s">
        <v>172</v>
      </c>
      <c r="C312" s="12">
        <v>317222</v>
      </c>
      <c r="D312" s="12" t="s">
        <v>53</v>
      </c>
      <c r="E312" s="11" t="s">
        <v>285</v>
      </c>
      <c r="F312" s="12">
        <v>508</v>
      </c>
      <c r="G312" s="13" t="s">
        <v>464</v>
      </c>
      <c r="H312" s="14"/>
      <c r="I312" s="15">
        <f t="shared" si="4"/>
        <v>0</v>
      </c>
      <c r="J312" s="12" t="s">
        <v>248</v>
      </c>
    </row>
    <row r="313" spans="2:10" ht="56.25" x14ac:dyDescent="0.2">
      <c r="B313" s="12" t="s">
        <v>172</v>
      </c>
      <c r="C313" s="12">
        <v>345966</v>
      </c>
      <c r="D313" s="12" t="s">
        <v>54</v>
      </c>
      <c r="E313" s="11" t="s">
        <v>286</v>
      </c>
      <c r="F313" s="12">
        <v>197</v>
      </c>
      <c r="G313" s="13" t="s">
        <v>467</v>
      </c>
      <c r="H313" s="14"/>
      <c r="I313" s="15">
        <f t="shared" si="4"/>
        <v>0</v>
      </c>
      <c r="J313" s="12" t="s">
        <v>248</v>
      </c>
    </row>
    <row r="314" spans="2:10" ht="22.5" x14ac:dyDescent="0.2">
      <c r="B314" s="12" t="s">
        <v>172</v>
      </c>
      <c r="C314" s="12">
        <v>345958</v>
      </c>
      <c r="D314" s="12" t="s">
        <v>55</v>
      </c>
      <c r="E314" s="11" t="s">
        <v>287</v>
      </c>
      <c r="F314" s="12">
        <v>2510</v>
      </c>
      <c r="G314" s="13" t="s">
        <v>467</v>
      </c>
      <c r="H314" s="14"/>
      <c r="I314" s="15">
        <f t="shared" si="4"/>
        <v>0</v>
      </c>
      <c r="J314" s="12" t="s">
        <v>248</v>
      </c>
    </row>
    <row r="315" spans="2:10" x14ac:dyDescent="0.2">
      <c r="B315" s="12" t="s">
        <v>172</v>
      </c>
      <c r="C315" s="12">
        <v>317187</v>
      </c>
      <c r="D315" s="12" t="s">
        <v>56</v>
      </c>
      <c r="E315" s="11" t="s">
        <v>288</v>
      </c>
      <c r="F315" s="12">
        <v>46</v>
      </c>
      <c r="G315" s="13" t="s">
        <v>464</v>
      </c>
      <c r="H315" s="14"/>
      <c r="I315" s="15">
        <f t="shared" si="4"/>
        <v>0</v>
      </c>
      <c r="J315" s="12" t="s">
        <v>248</v>
      </c>
    </row>
    <row r="316" spans="2:10" ht="22.5" x14ac:dyDescent="0.2">
      <c r="B316" s="12" t="s">
        <v>172</v>
      </c>
      <c r="C316" s="12">
        <v>316935</v>
      </c>
      <c r="D316" s="12" t="s">
        <v>57</v>
      </c>
      <c r="E316" s="11" t="s">
        <v>289</v>
      </c>
      <c r="F316" s="12">
        <v>335</v>
      </c>
      <c r="G316" s="13" t="s">
        <v>464</v>
      </c>
      <c r="H316" s="14"/>
      <c r="I316" s="15">
        <f t="shared" si="4"/>
        <v>0</v>
      </c>
      <c r="J316" s="12" t="s">
        <v>248</v>
      </c>
    </row>
    <row r="317" spans="2:10" ht="22.5" x14ac:dyDescent="0.2">
      <c r="B317" s="12" t="s">
        <v>172</v>
      </c>
      <c r="C317" s="12">
        <v>344707</v>
      </c>
      <c r="D317" s="12" t="s">
        <v>58</v>
      </c>
      <c r="E317" s="11" t="s">
        <v>290</v>
      </c>
      <c r="F317" s="12">
        <v>70.2</v>
      </c>
      <c r="G317" s="13" t="s">
        <v>468</v>
      </c>
      <c r="H317" s="14"/>
      <c r="I317" s="15">
        <f t="shared" si="4"/>
        <v>0</v>
      </c>
      <c r="J317" s="12" t="s">
        <v>248</v>
      </c>
    </row>
    <row r="318" spans="2:10" ht="22.5" x14ac:dyDescent="0.2">
      <c r="B318" s="12" t="s">
        <v>172</v>
      </c>
      <c r="C318" s="12">
        <v>344708</v>
      </c>
      <c r="D318" s="12" t="s">
        <v>59</v>
      </c>
      <c r="E318" s="11" t="s">
        <v>291</v>
      </c>
      <c r="F318" s="12">
        <v>15.6</v>
      </c>
      <c r="G318" s="13" t="s">
        <v>468</v>
      </c>
      <c r="H318" s="14"/>
      <c r="I318" s="15">
        <f t="shared" si="4"/>
        <v>0</v>
      </c>
      <c r="J318" s="12" t="s">
        <v>248</v>
      </c>
    </row>
    <row r="319" spans="2:10" ht="33.75" x14ac:dyDescent="0.2">
      <c r="B319" s="12" t="s">
        <v>172</v>
      </c>
      <c r="C319" s="12">
        <v>345954</v>
      </c>
      <c r="D319" s="12" t="s">
        <v>63</v>
      </c>
      <c r="E319" s="11" t="s">
        <v>295</v>
      </c>
      <c r="F319" s="12">
        <v>3</v>
      </c>
      <c r="G319" s="13" t="s">
        <v>466</v>
      </c>
      <c r="H319" s="14"/>
      <c r="I319" s="15">
        <f t="shared" si="4"/>
        <v>0</v>
      </c>
      <c r="J319" s="12" t="s">
        <v>248</v>
      </c>
    </row>
    <row r="320" spans="2:10" ht="33.75" x14ac:dyDescent="0.2">
      <c r="B320" s="12" t="s">
        <v>172</v>
      </c>
      <c r="C320" s="12">
        <v>345956</v>
      </c>
      <c r="D320" s="12" t="s">
        <v>66</v>
      </c>
      <c r="E320" s="11" t="s">
        <v>298</v>
      </c>
      <c r="F320" s="12">
        <v>20</v>
      </c>
      <c r="G320" s="13" t="s">
        <v>466</v>
      </c>
      <c r="H320" s="14"/>
      <c r="I320" s="15">
        <f t="shared" si="4"/>
        <v>0</v>
      </c>
      <c r="J320" s="12" t="s">
        <v>248</v>
      </c>
    </row>
    <row r="321" spans="2:10" ht="22.5" x14ac:dyDescent="0.2">
      <c r="B321" s="12" t="s">
        <v>172</v>
      </c>
      <c r="C321" s="12">
        <v>310148</v>
      </c>
      <c r="D321" s="12" t="s">
        <v>67</v>
      </c>
      <c r="E321" s="11" t="s">
        <v>299</v>
      </c>
      <c r="F321" s="12">
        <v>1</v>
      </c>
      <c r="G321" s="13" t="s">
        <v>466</v>
      </c>
      <c r="H321" s="14"/>
      <c r="I321" s="15">
        <f t="shared" si="4"/>
        <v>0</v>
      </c>
      <c r="J321" s="12" t="s">
        <v>248</v>
      </c>
    </row>
    <row r="322" spans="2:10" ht="33.75" x14ac:dyDescent="0.2">
      <c r="B322" s="12" t="s">
        <v>20</v>
      </c>
      <c r="C322" s="12">
        <v>345957</v>
      </c>
      <c r="D322" s="12" t="s">
        <v>99</v>
      </c>
      <c r="E322" s="11" t="s">
        <v>331</v>
      </c>
      <c r="F322" s="12">
        <v>0.5</v>
      </c>
      <c r="G322" s="13" t="s">
        <v>463</v>
      </c>
      <c r="H322" s="14"/>
      <c r="I322" s="15">
        <f t="shared" si="4"/>
        <v>0</v>
      </c>
      <c r="J322" s="12" t="s">
        <v>248</v>
      </c>
    </row>
    <row r="323" spans="2:10" ht="45" x14ac:dyDescent="0.2">
      <c r="B323" s="12" t="s">
        <v>20</v>
      </c>
      <c r="C323" s="12">
        <v>298169</v>
      </c>
      <c r="D323" s="12" t="s">
        <v>38</v>
      </c>
      <c r="E323" s="11" t="s">
        <v>271</v>
      </c>
      <c r="F323" s="12">
        <v>262</v>
      </c>
      <c r="G323" s="13" t="s">
        <v>466</v>
      </c>
      <c r="H323" s="14"/>
      <c r="I323" s="15">
        <f t="shared" si="4"/>
        <v>0</v>
      </c>
      <c r="J323" s="12" t="s">
        <v>248</v>
      </c>
    </row>
    <row r="324" spans="2:10" ht="33.75" x14ac:dyDescent="0.2">
      <c r="B324" s="12" t="s">
        <v>20</v>
      </c>
      <c r="C324" s="12">
        <v>328583</v>
      </c>
      <c r="D324" s="12" t="s">
        <v>103</v>
      </c>
      <c r="E324" s="11" t="s">
        <v>335</v>
      </c>
      <c r="F324" s="12">
        <v>72</v>
      </c>
      <c r="G324" s="13" t="s">
        <v>6</v>
      </c>
      <c r="H324" s="14"/>
      <c r="I324" s="15">
        <f t="shared" si="4"/>
        <v>0</v>
      </c>
      <c r="J324" s="12" t="s">
        <v>248</v>
      </c>
    </row>
    <row r="325" spans="2:10" ht="22.5" x14ac:dyDescent="0.2">
      <c r="B325" s="12" t="s">
        <v>20</v>
      </c>
      <c r="C325" s="12">
        <v>344724</v>
      </c>
      <c r="D325" s="12" t="s">
        <v>173</v>
      </c>
      <c r="E325" s="11" t="s">
        <v>399</v>
      </c>
      <c r="F325" s="12">
        <v>2</v>
      </c>
      <c r="G325" s="13" t="s">
        <v>463</v>
      </c>
      <c r="H325" s="14"/>
      <c r="I325" s="15">
        <f t="shared" si="4"/>
        <v>0</v>
      </c>
      <c r="J325" s="12" t="s">
        <v>248</v>
      </c>
    </row>
    <row r="326" spans="2:10" ht="33.75" x14ac:dyDescent="0.2">
      <c r="B326" s="12" t="s">
        <v>20</v>
      </c>
      <c r="C326" s="12">
        <v>345938</v>
      </c>
      <c r="D326" s="12" t="s">
        <v>174</v>
      </c>
      <c r="E326" s="11" t="s">
        <v>400</v>
      </c>
      <c r="F326" s="12">
        <v>8</v>
      </c>
      <c r="G326" s="13" t="s">
        <v>468</v>
      </c>
      <c r="H326" s="14"/>
      <c r="I326" s="15">
        <f t="shared" si="4"/>
        <v>0</v>
      </c>
      <c r="J326" s="12" t="s">
        <v>248</v>
      </c>
    </row>
    <row r="327" spans="2:10" ht="33.75" x14ac:dyDescent="0.2">
      <c r="B327" s="12" t="s">
        <v>20</v>
      </c>
      <c r="C327" s="12">
        <v>261834</v>
      </c>
      <c r="D327" s="12" t="s">
        <v>175</v>
      </c>
      <c r="E327" s="11" t="s">
        <v>401</v>
      </c>
      <c r="F327" s="12">
        <v>16</v>
      </c>
      <c r="G327" s="13" t="s">
        <v>468</v>
      </c>
      <c r="H327" s="14"/>
      <c r="I327" s="15">
        <f t="shared" si="4"/>
        <v>0</v>
      </c>
      <c r="J327" s="12" t="s">
        <v>248</v>
      </c>
    </row>
    <row r="328" spans="2:10" ht="33.75" x14ac:dyDescent="0.2">
      <c r="B328" s="12" t="s">
        <v>20</v>
      </c>
      <c r="C328" s="12">
        <v>292138</v>
      </c>
      <c r="D328" s="12" t="s">
        <v>176</v>
      </c>
      <c r="E328" s="11" t="s">
        <v>402</v>
      </c>
      <c r="F328" s="12">
        <v>8</v>
      </c>
      <c r="G328" s="13" t="s">
        <v>468</v>
      </c>
      <c r="H328" s="14"/>
      <c r="I328" s="15">
        <f t="shared" ref="I328:I391" si="5">H328*F328</f>
        <v>0</v>
      </c>
      <c r="J328" s="12" t="s">
        <v>248</v>
      </c>
    </row>
    <row r="329" spans="2:10" ht="22.5" x14ac:dyDescent="0.2">
      <c r="B329" s="12" t="s">
        <v>20</v>
      </c>
      <c r="C329" s="12">
        <v>319189</v>
      </c>
      <c r="D329" s="12" t="s">
        <v>49</v>
      </c>
      <c r="E329" s="11" t="s">
        <v>281</v>
      </c>
      <c r="F329" s="12">
        <v>72</v>
      </c>
      <c r="G329" s="13" t="s">
        <v>463</v>
      </c>
      <c r="H329" s="14"/>
      <c r="I329" s="15">
        <f t="shared" si="5"/>
        <v>0</v>
      </c>
      <c r="J329" s="12" t="s">
        <v>248</v>
      </c>
    </row>
    <row r="330" spans="2:10" ht="33.75" x14ac:dyDescent="0.2">
      <c r="B330" s="12" t="s">
        <v>20</v>
      </c>
      <c r="C330" s="12">
        <v>253224</v>
      </c>
      <c r="D330" s="12" t="s">
        <v>50</v>
      </c>
      <c r="E330" s="11" t="s">
        <v>282</v>
      </c>
      <c r="F330" s="12">
        <v>347</v>
      </c>
      <c r="G330" s="13" t="s">
        <v>464</v>
      </c>
      <c r="H330" s="14"/>
      <c r="I330" s="15">
        <f t="shared" si="5"/>
        <v>0</v>
      </c>
      <c r="J330" s="12" t="s">
        <v>248</v>
      </c>
    </row>
    <row r="331" spans="2:10" ht="33.75" x14ac:dyDescent="0.2">
      <c r="B331" s="12" t="s">
        <v>20</v>
      </c>
      <c r="C331" s="12">
        <v>261880</v>
      </c>
      <c r="D331" s="12" t="s">
        <v>51</v>
      </c>
      <c r="E331" s="11" t="s">
        <v>283</v>
      </c>
      <c r="F331" s="12">
        <v>174</v>
      </c>
      <c r="G331" s="13" t="s">
        <v>465</v>
      </c>
      <c r="H331" s="14"/>
      <c r="I331" s="15">
        <f t="shared" si="5"/>
        <v>0</v>
      </c>
      <c r="J331" s="12" t="s">
        <v>248</v>
      </c>
    </row>
    <row r="332" spans="2:10" x14ac:dyDescent="0.2">
      <c r="B332" s="12" t="s">
        <v>20</v>
      </c>
      <c r="C332" s="12">
        <v>317221</v>
      </c>
      <c r="D332" s="12" t="s">
        <v>52</v>
      </c>
      <c r="E332" s="11" t="s">
        <v>284</v>
      </c>
      <c r="F332" s="12">
        <v>347</v>
      </c>
      <c r="G332" s="13" t="s">
        <v>464</v>
      </c>
      <c r="H332" s="14"/>
      <c r="I332" s="15">
        <f t="shared" si="5"/>
        <v>0</v>
      </c>
      <c r="J332" s="12" t="s">
        <v>248</v>
      </c>
    </row>
    <row r="333" spans="2:10" x14ac:dyDescent="0.2">
      <c r="B333" s="12" t="s">
        <v>20</v>
      </c>
      <c r="C333" s="12">
        <v>317222</v>
      </c>
      <c r="D333" s="12" t="s">
        <v>53</v>
      </c>
      <c r="E333" s="11" t="s">
        <v>285</v>
      </c>
      <c r="F333" s="12">
        <v>22</v>
      </c>
      <c r="G333" s="13" t="s">
        <v>464</v>
      </c>
      <c r="H333" s="14"/>
      <c r="I333" s="15">
        <f t="shared" si="5"/>
        <v>0</v>
      </c>
      <c r="J333" s="12" t="s">
        <v>248</v>
      </c>
    </row>
    <row r="334" spans="2:10" ht="56.25" x14ac:dyDescent="0.2">
      <c r="B334" s="12" t="s">
        <v>20</v>
      </c>
      <c r="C334" s="12">
        <v>345966</v>
      </c>
      <c r="D334" s="12" t="s">
        <v>54</v>
      </c>
      <c r="E334" s="11" t="s">
        <v>286</v>
      </c>
      <c r="F334" s="12">
        <v>64</v>
      </c>
      <c r="G334" s="13" t="s">
        <v>467</v>
      </c>
      <c r="H334" s="14"/>
      <c r="I334" s="15">
        <f t="shared" si="5"/>
        <v>0</v>
      </c>
      <c r="J334" s="12" t="s">
        <v>248</v>
      </c>
    </row>
    <row r="335" spans="2:10" ht="22.5" x14ac:dyDescent="0.2">
      <c r="B335" s="12" t="s">
        <v>20</v>
      </c>
      <c r="C335" s="12">
        <v>345958</v>
      </c>
      <c r="D335" s="12" t="s">
        <v>55</v>
      </c>
      <c r="E335" s="11" t="s">
        <v>287</v>
      </c>
      <c r="F335" s="12">
        <v>2536</v>
      </c>
      <c r="G335" s="13" t="s">
        <v>467</v>
      </c>
      <c r="H335" s="14"/>
      <c r="I335" s="15">
        <f t="shared" si="5"/>
        <v>0</v>
      </c>
      <c r="J335" s="12" t="s">
        <v>248</v>
      </c>
    </row>
    <row r="336" spans="2:10" x14ac:dyDescent="0.2">
      <c r="B336" s="12" t="s">
        <v>20</v>
      </c>
      <c r="C336" s="12">
        <v>317187</v>
      </c>
      <c r="D336" s="12" t="s">
        <v>56</v>
      </c>
      <c r="E336" s="11" t="s">
        <v>288</v>
      </c>
      <c r="F336" s="12">
        <v>10</v>
      </c>
      <c r="G336" s="13" t="s">
        <v>464</v>
      </c>
      <c r="H336" s="14"/>
      <c r="I336" s="15">
        <f t="shared" si="5"/>
        <v>0</v>
      </c>
      <c r="J336" s="12" t="s">
        <v>248</v>
      </c>
    </row>
    <row r="337" spans="2:10" ht="22.5" x14ac:dyDescent="0.2">
      <c r="B337" s="12" t="s">
        <v>20</v>
      </c>
      <c r="C337" s="12">
        <v>316935</v>
      </c>
      <c r="D337" s="12" t="s">
        <v>57</v>
      </c>
      <c r="E337" s="11" t="s">
        <v>289</v>
      </c>
      <c r="F337" s="12">
        <v>355</v>
      </c>
      <c r="G337" s="13" t="s">
        <v>464</v>
      </c>
      <c r="H337" s="14"/>
      <c r="I337" s="15">
        <f t="shared" si="5"/>
        <v>0</v>
      </c>
      <c r="J337" s="12" t="s">
        <v>248</v>
      </c>
    </row>
    <row r="338" spans="2:10" ht="22.5" x14ac:dyDescent="0.2">
      <c r="B338" s="12" t="s">
        <v>20</v>
      </c>
      <c r="C338" s="12">
        <v>344707</v>
      </c>
      <c r="D338" s="12" t="s">
        <v>58</v>
      </c>
      <c r="E338" s="11" t="s">
        <v>290</v>
      </c>
      <c r="F338" s="12">
        <v>48</v>
      </c>
      <c r="G338" s="13" t="s">
        <v>468</v>
      </c>
      <c r="H338" s="14"/>
      <c r="I338" s="15">
        <f t="shared" si="5"/>
        <v>0</v>
      </c>
      <c r="J338" s="12" t="s">
        <v>248</v>
      </c>
    </row>
    <row r="339" spans="2:10" ht="22.5" x14ac:dyDescent="0.2">
      <c r="B339" s="12" t="s">
        <v>178</v>
      </c>
      <c r="C339" s="12">
        <v>271249</v>
      </c>
      <c r="D339" s="12" t="s">
        <v>17</v>
      </c>
      <c r="E339" s="11" t="s">
        <v>250</v>
      </c>
      <c r="F339" s="12">
        <v>70</v>
      </c>
      <c r="G339" s="13" t="s">
        <v>463</v>
      </c>
      <c r="H339" s="14"/>
      <c r="I339" s="15">
        <f t="shared" si="5"/>
        <v>0</v>
      </c>
      <c r="J339" s="12" t="s">
        <v>248</v>
      </c>
    </row>
    <row r="340" spans="2:10" ht="45" x14ac:dyDescent="0.2">
      <c r="B340" s="12" t="s">
        <v>178</v>
      </c>
      <c r="C340" s="12">
        <v>298752</v>
      </c>
      <c r="D340" s="12" t="s">
        <v>19</v>
      </c>
      <c r="E340" s="11" t="s">
        <v>252</v>
      </c>
      <c r="F340" s="12">
        <v>52</v>
      </c>
      <c r="G340" s="13" t="s">
        <v>463</v>
      </c>
      <c r="H340" s="14"/>
      <c r="I340" s="15">
        <f t="shared" si="5"/>
        <v>0</v>
      </c>
      <c r="J340" s="12" t="s">
        <v>248</v>
      </c>
    </row>
    <row r="341" spans="2:10" ht="22.5" x14ac:dyDescent="0.2">
      <c r="B341" s="12" t="s">
        <v>178</v>
      </c>
      <c r="C341" s="12">
        <v>298759</v>
      </c>
      <c r="D341" s="12" t="s">
        <v>178</v>
      </c>
      <c r="E341" s="11" t="s">
        <v>404</v>
      </c>
      <c r="F341" s="12">
        <v>246</v>
      </c>
      <c r="G341" s="13" t="s">
        <v>463</v>
      </c>
      <c r="H341" s="14"/>
      <c r="I341" s="15">
        <f t="shared" si="5"/>
        <v>0</v>
      </c>
      <c r="J341" s="12" t="s">
        <v>248</v>
      </c>
    </row>
    <row r="342" spans="2:10" ht="45" x14ac:dyDescent="0.2">
      <c r="B342" s="12" t="s">
        <v>178</v>
      </c>
      <c r="C342" s="12">
        <v>298758</v>
      </c>
      <c r="D342" s="12" t="s">
        <v>21</v>
      </c>
      <c r="E342" s="11" t="s">
        <v>254</v>
      </c>
      <c r="F342" s="12">
        <v>183</v>
      </c>
      <c r="G342" s="13" t="s">
        <v>463</v>
      </c>
      <c r="H342" s="14"/>
      <c r="I342" s="15">
        <f t="shared" si="5"/>
        <v>0</v>
      </c>
      <c r="J342" s="12" t="s">
        <v>248</v>
      </c>
    </row>
    <row r="343" spans="2:10" ht="45" x14ac:dyDescent="0.2">
      <c r="B343" s="12" t="s">
        <v>178</v>
      </c>
      <c r="C343" s="12">
        <v>298760</v>
      </c>
      <c r="D343" s="12" t="s">
        <v>86</v>
      </c>
      <c r="E343" s="11" t="s">
        <v>318</v>
      </c>
      <c r="F343" s="12">
        <v>13</v>
      </c>
      <c r="G343" s="13" t="s">
        <v>463</v>
      </c>
      <c r="H343" s="14"/>
      <c r="I343" s="15">
        <f t="shared" si="5"/>
        <v>0</v>
      </c>
      <c r="J343" s="12" t="s">
        <v>248</v>
      </c>
    </row>
    <row r="344" spans="2:10" ht="22.5" x14ac:dyDescent="0.2">
      <c r="B344" s="12" t="s">
        <v>178</v>
      </c>
      <c r="C344" s="12">
        <v>283319</v>
      </c>
      <c r="D344" s="12" t="s">
        <v>22</v>
      </c>
      <c r="E344" s="11" t="s">
        <v>255</v>
      </c>
      <c r="F344" s="12">
        <v>15</v>
      </c>
      <c r="G344" s="13" t="s">
        <v>463</v>
      </c>
      <c r="H344" s="14"/>
      <c r="I344" s="15">
        <f t="shared" si="5"/>
        <v>0</v>
      </c>
      <c r="J344" s="12" t="s">
        <v>248</v>
      </c>
    </row>
    <row r="345" spans="2:10" ht="22.5" x14ac:dyDescent="0.2">
      <c r="B345" s="12" t="s">
        <v>178</v>
      </c>
      <c r="C345" s="12">
        <v>344710</v>
      </c>
      <c r="D345" s="12" t="s">
        <v>23</v>
      </c>
      <c r="E345" s="11" t="s">
        <v>256</v>
      </c>
      <c r="F345" s="12">
        <v>25</v>
      </c>
      <c r="G345" s="13" t="s">
        <v>463</v>
      </c>
      <c r="H345" s="14"/>
      <c r="I345" s="15">
        <f t="shared" si="5"/>
        <v>0</v>
      </c>
      <c r="J345" s="12" t="s">
        <v>248</v>
      </c>
    </row>
    <row r="346" spans="2:10" ht="22.5" x14ac:dyDescent="0.2">
      <c r="B346" s="12" t="s">
        <v>178</v>
      </c>
      <c r="C346" s="12">
        <v>333884</v>
      </c>
      <c r="D346" s="12" t="s">
        <v>93</v>
      </c>
      <c r="E346" s="11" t="s">
        <v>325</v>
      </c>
      <c r="F346" s="12">
        <v>87</v>
      </c>
      <c r="G346" s="13" t="s">
        <v>463</v>
      </c>
      <c r="H346" s="14"/>
      <c r="I346" s="15">
        <f t="shared" si="5"/>
        <v>0</v>
      </c>
      <c r="J346" s="12" t="s">
        <v>248</v>
      </c>
    </row>
    <row r="347" spans="2:10" ht="22.5" x14ac:dyDescent="0.2">
      <c r="B347" s="12" t="s">
        <v>178</v>
      </c>
      <c r="C347" s="12">
        <v>205357</v>
      </c>
      <c r="D347" s="12" t="s">
        <v>179</v>
      </c>
      <c r="E347" s="11" t="s">
        <v>405</v>
      </c>
      <c r="F347" s="12">
        <v>61</v>
      </c>
      <c r="G347" s="13" t="s">
        <v>468</v>
      </c>
      <c r="H347" s="14"/>
      <c r="I347" s="15">
        <f t="shared" si="5"/>
        <v>0</v>
      </c>
      <c r="J347" s="12" t="s">
        <v>248</v>
      </c>
    </row>
    <row r="348" spans="2:10" ht="22.5" x14ac:dyDescent="0.2">
      <c r="B348" s="12" t="s">
        <v>178</v>
      </c>
      <c r="C348" s="12">
        <v>345943</v>
      </c>
      <c r="D348" s="12" t="s">
        <v>180</v>
      </c>
      <c r="E348" s="11" t="s">
        <v>406</v>
      </c>
      <c r="F348" s="12">
        <v>35</v>
      </c>
      <c r="G348" s="13" t="s">
        <v>468</v>
      </c>
      <c r="H348" s="14"/>
      <c r="I348" s="15">
        <f t="shared" si="5"/>
        <v>0</v>
      </c>
      <c r="J348" s="12" t="s">
        <v>248</v>
      </c>
    </row>
    <row r="349" spans="2:10" ht="22.5" x14ac:dyDescent="0.2">
      <c r="B349" s="12" t="s">
        <v>178</v>
      </c>
      <c r="C349" s="12">
        <v>345944</v>
      </c>
      <c r="D349" s="12" t="s">
        <v>181</v>
      </c>
      <c r="E349" s="11" t="s">
        <v>407</v>
      </c>
      <c r="F349" s="12">
        <v>2.5</v>
      </c>
      <c r="G349" s="13" t="s">
        <v>468</v>
      </c>
      <c r="H349" s="14"/>
      <c r="I349" s="15">
        <f t="shared" si="5"/>
        <v>0</v>
      </c>
      <c r="J349" s="12" t="s">
        <v>248</v>
      </c>
    </row>
    <row r="350" spans="2:10" ht="22.5" x14ac:dyDescent="0.2">
      <c r="B350" s="12" t="s">
        <v>178</v>
      </c>
      <c r="C350" s="12">
        <v>271251</v>
      </c>
      <c r="D350" s="12" t="s">
        <v>31</v>
      </c>
      <c r="E350" s="11" t="s">
        <v>264</v>
      </c>
      <c r="F350" s="12">
        <v>146</v>
      </c>
      <c r="G350" s="13" t="s">
        <v>464</v>
      </c>
      <c r="H350" s="14"/>
      <c r="I350" s="15">
        <f t="shared" si="5"/>
        <v>0</v>
      </c>
      <c r="J350" s="12" t="s">
        <v>248</v>
      </c>
    </row>
    <row r="351" spans="2:10" ht="22.5" x14ac:dyDescent="0.2">
      <c r="B351" s="12" t="s">
        <v>178</v>
      </c>
      <c r="C351" s="12">
        <v>255803</v>
      </c>
      <c r="D351" s="12" t="s">
        <v>182</v>
      </c>
      <c r="E351" s="11" t="s">
        <v>408</v>
      </c>
      <c r="F351" s="12">
        <v>82</v>
      </c>
      <c r="G351" s="13" t="s">
        <v>464</v>
      </c>
      <c r="H351" s="14"/>
      <c r="I351" s="15">
        <f t="shared" si="5"/>
        <v>0</v>
      </c>
      <c r="J351" s="12" t="s">
        <v>248</v>
      </c>
    </row>
    <row r="352" spans="2:10" ht="22.5" x14ac:dyDescent="0.2">
      <c r="B352" s="12" t="s">
        <v>178</v>
      </c>
      <c r="C352" s="12">
        <v>345945</v>
      </c>
      <c r="D352" s="12" t="s">
        <v>37</v>
      </c>
      <c r="E352" s="11" t="s">
        <v>270</v>
      </c>
      <c r="F352" s="12">
        <v>160</v>
      </c>
      <c r="G352" s="13" t="s">
        <v>466</v>
      </c>
      <c r="H352" s="14"/>
      <c r="I352" s="15">
        <f t="shared" si="5"/>
        <v>0</v>
      </c>
      <c r="J352" s="12" t="s">
        <v>248</v>
      </c>
    </row>
    <row r="353" spans="2:10" ht="45" x14ac:dyDescent="0.2">
      <c r="B353" s="12" t="s">
        <v>178</v>
      </c>
      <c r="C353" s="12">
        <v>298169</v>
      </c>
      <c r="D353" s="12" t="s">
        <v>38</v>
      </c>
      <c r="E353" s="11" t="s">
        <v>271</v>
      </c>
      <c r="F353" s="12">
        <v>10531</v>
      </c>
      <c r="G353" s="13" t="s">
        <v>466</v>
      </c>
      <c r="H353" s="14"/>
      <c r="I353" s="15">
        <f t="shared" si="5"/>
        <v>0</v>
      </c>
      <c r="J353" s="12" t="s">
        <v>248</v>
      </c>
    </row>
    <row r="354" spans="2:10" ht="22.5" x14ac:dyDescent="0.2">
      <c r="B354" s="12" t="s">
        <v>178</v>
      </c>
      <c r="C354" s="12">
        <v>303522</v>
      </c>
      <c r="D354" s="12" t="s">
        <v>118</v>
      </c>
      <c r="E354" s="11" t="s">
        <v>348</v>
      </c>
      <c r="F354" s="12">
        <v>82</v>
      </c>
      <c r="G354" s="13" t="s">
        <v>466</v>
      </c>
      <c r="H354" s="14"/>
      <c r="I354" s="15">
        <f t="shared" si="5"/>
        <v>0</v>
      </c>
      <c r="J354" s="12" t="s">
        <v>248</v>
      </c>
    </row>
    <row r="355" spans="2:10" ht="33.75" x14ac:dyDescent="0.2">
      <c r="B355" s="12" t="s">
        <v>178</v>
      </c>
      <c r="C355" s="12">
        <v>303504</v>
      </c>
      <c r="D355" s="12" t="s">
        <v>109</v>
      </c>
      <c r="E355" s="11" t="s">
        <v>341</v>
      </c>
      <c r="F355" s="12">
        <v>54</v>
      </c>
      <c r="G355" s="13" t="s">
        <v>463</v>
      </c>
      <c r="H355" s="14"/>
      <c r="I355" s="15">
        <f t="shared" si="5"/>
        <v>0</v>
      </c>
      <c r="J355" s="12" t="s">
        <v>248</v>
      </c>
    </row>
    <row r="356" spans="2:10" ht="33.75" x14ac:dyDescent="0.2">
      <c r="B356" s="12" t="s">
        <v>178</v>
      </c>
      <c r="C356" s="12">
        <v>344722</v>
      </c>
      <c r="D356" s="12" t="s">
        <v>42</v>
      </c>
      <c r="E356" s="11" t="s">
        <v>275</v>
      </c>
      <c r="F356" s="12">
        <v>56.25</v>
      </c>
      <c r="G356" s="13" t="s">
        <v>463</v>
      </c>
      <c r="H356" s="14"/>
      <c r="I356" s="15">
        <f t="shared" si="5"/>
        <v>0</v>
      </c>
      <c r="J356" s="12" t="s">
        <v>248</v>
      </c>
    </row>
    <row r="357" spans="2:10" ht="22.5" x14ac:dyDescent="0.2">
      <c r="B357" s="12" t="s">
        <v>178</v>
      </c>
      <c r="C357" s="12">
        <v>307457</v>
      </c>
      <c r="D357" s="12" t="s">
        <v>44</v>
      </c>
      <c r="E357" s="11" t="s">
        <v>277</v>
      </c>
      <c r="F357" s="12">
        <v>5</v>
      </c>
      <c r="G357" s="13" t="s">
        <v>463</v>
      </c>
      <c r="H357" s="14"/>
      <c r="I357" s="15">
        <f t="shared" si="5"/>
        <v>0</v>
      </c>
      <c r="J357" s="12" t="s">
        <v>248</v>
      </c>
    </row>
    <row r="358" spans="2:10" ht="33.75" x14ac:dyDescent="0.2">
      <c r="B358" s="12" t="s">
        <v>178</v>
      </c>
      <c r="C358" s="12">
        <v>345939</v>
      </c>
      <c r="D358" s="12" t="s">
        <v>111</v>
      </c>
      <c r="E358" s="11" t="s">
        <v>344</v>
      </c>
      <c r="F358" s="12">
        <v>31.6</v>
      </c>
      <c r="G358" s="13" t="s">
        <v>468</v>
      </c>
      <c r="H358" s="14"/>
      <c r="I358" s="15">
        <f t="shared" si="5"/>
        <v>0</v>
      </c>
      <c r="J358" s="12" t="s">
        <v>248</v>
      </c>
    </row>
    <row r="359" spans="2:10" ht="33.75" x14ac:dyDescent="0.2">
      <c r="B359" s="12" t="s">
        <v>178</v>
      </c>
      <c r="C359" s="12">
        <v>345940</v>
      </c>
      <c r="D359" s="12" t="s">
        <v>183</v>
      </c>
      <c r="E359" s="11" t="s">
        <v>409</v>
      </c>
      <c r="F359" s="12">
        <v>38</v>
      </c>
      <c r="G359" s="13" t="s">
        <v>468</v>
      </c>
      <c r="H359" s="14"/>
      <c r="I359" s="15">
        <f t="shared" si="5"/>
        <v>0</v>
      </c>
      <c r="J359" s="12" t="s">
        <v>248</v>
      </c>
    </row>
    <row r="360" spans="2:10" ht="33.75" x14ac:dyDescent="0.2">
      <c r="B360" s="12" t="s">
        <v>178</v>
      </c>
      <c r="C360" s="12">
        <v>314427</v>
      </c>
      <c r="D360" s="12" t="s">
        <v>184</v>
      </c>
      <c r="E360" s="11" t="s">
        <v>410</v>
      </c>
      <c r="F360" s="12">
        <v>3.3</v>
      </c>
      <c r="G360" s="13" t="s">
        <v>463</v>
      </c>
      <c r="H360" s="14"/>
      <c r="I360" s="15">
        <f t="shared" si="5"/>
        <v>0</v>
      </c>
      <c r="J360" s="12" t="s">
        <v>248</v>
      </c>
    </row>
    <row r="361" spans="2:10" ht="33.75" x14ac:dyDescent="0.2">
      <c r="B361" s="12" t="s">
        <v>178</v>
      </c>
      <c r="C361" s="12">
        <v>308907</v>
      </c>
      <c r="D361" s="12" t="s">
        <v>185</v>
      </c>
      <c r="E361" s="11" t="s">
        <v>411</v>
      </c>
      <c r="F361" s="12">
        <v>12</v>
      </c>
      <c r="G361" s="13" t="s">
        <v>468</v>
      </c>
      <c r="H361" s="14"/>
      <c r="I361" s="15">
        <f t="shared" si="5"/>
        <v>0</v>
      </c>
      <c r="J361" s="12" t="s">
        <v>248</v>
      </c>
    </row>
    <row r="362" spans="2:10" ht="33.75" x14ac:dyDescent="0.2">
      <c r="B362" s="12" t="s">
        <v>178</v>
      </c>
      <c r="C362" s="12">
        <v>253224</v>
      </c>
      <c r="D362" s="12" t="s">
        <v>50</v>
      </c>
      <c r="E362" s="11" t="s">
        <v>282</v>
      </c>
      <c r="F362" s="12">
        <v>685.25</v>
      </c>
      <c r="G362" s="13" t="s">
        <v>464</v>
      </c>
      <c r="H362" s="14"/>
      <c r="I362" s="15">
        <f t="shared" si="5"/>
        <v>0</v>
      </c>
      <c r="J362" s="12" t="s">
        <v>248</v>
      </c>
    </row>
    <row r="363" spans="2:10" ht="33.75" x14ac:dyDescent="0.2">
      <c r="B363" s="12" t="s">
        <v>178</v>
      </c>
      <c r="C363" s="12">
        <v>261880</v>
      </c>
      <c r="D363" s="12" t="s">
        <v>51</v>
      </c>
      <c r="E363" s="11" t="s">
        <v>283</v>
      </c>
      <c r="F363" s="12">
        <v>3426.25</v>
      </c>
      <c r="G363" s="13" t="s">
        <v>465</v>
      </c>
      <c r="H363" s="14"/>
      <c r="I363" s="15">
        <f t="shared" si="5"/>
        <v>0</v>
      </c>
      <c r="J363" s="12" t="s">
        <v>248</v>
      </c>
    </row>
    <row r="364" spans="2:10" x14ac:dyDescent="0.2">
      <c r="B364" s="12" t="s">
        <v>178</v>
      </c>
      <c r="C364" s="12">
        <v>317221</v>
      </c>
      <c r="D364" s="12" t="s">
        <v>52</v>
      </c>
      <c r="E364" s="11" t="s">
        <v>284</v>
      </c>
      <c r="F364" s="12">
        <v>685.25</v>
      </c>
      <c r="G364" s="13" t="s">
        <v>464</v>
      </c>
      <c r="H364" s="14"/>
      <c r="I364" s="15">
        <f t="shared" si="5"/>
        <v>0</v>
      </c>
      <c r="J364" s="12" t="s">
        <v>248</v>
      </c>
    </row>
    <row r="365" spans="2:10" x14ac:dyDescent="0.2">
      <c r="B365" s="12" t="s">
        <v>178</v>
      </c>
      <c r="C365" s="12">
        <v>317222</v>
      </c>
      <c r="D365" s="12" t="s">
        <v>53</v>
      </c>
      <c r="E365" s="11" t="s">
        <v>285</v>
      </c>
      <c r="F365" s="12">
        <v>68.52</v>
      </c>
      <c r="G365" s="13" t="s">
        <v>464</v>
      </c>
      <c r="H365" s="14"/>
      <c r="I365" s="15">
        <f t="shared" si="5"/>
        <v>0</v>
      </c>
      <c r="J365" s="12" t="s">
        <v>248</v>
      </c>
    </row>
    <row r="366" spans="2:10" ht="56.25" x14ac:dyDescent="0.2">
      <c r="B366" s="12" t="s">
        <v>178</v>
      </c>
      <c r="C366" s="12">
        <v>345966</v>
      </c>
      <c r="D366" s="12" t="s">
        <v>54</v>
      </c>
      <c r="E366" s="11" t="s">
        <v>286</v>
      </c>
      <c r="F366" s="12">
        <v>100.91</v>
      </c>
      <c r="G366" s="13" t="s">
        <v>467</v>
      </c>
      <c r="H366" s="14"/>
      <c r="I366" s="15">
        <f t="shared" si="5"/>
        <v>0</v>
      </c>
      <c r="J366" s="12" t="s">
        <v>248</v>
      </c>
    </row>
    <row r="367" spans="2:10" ht="22.5" x14ac:dyDescent="0.2">
      <c r="B367" s="12" t="s">
        <v>178</v>
      </c>
      <c r="C367" s="12">
        <v>345958</v>
      </c>
      <c r="D367" s="12" t="s">
        <v>55</v>
      </c>
      <c r="E367" s="11" t="s">
        <v>287</v>
      </c>
      <c r="F367" s="12">
        <v>2570</v>
      </c>
      <c r="G367" s="13" t="s">
        <v>467</v>
      </c>
      <c r="H367" s="14"/>
      <c r="I367" s="15">
        <f t="shared" si="5"/>
        <v>0</v>
      </c>
      <c r="J367" s="12" t="s">
        <v>248</v>
      </c>
    </row>
    <row r="368" spans="2:10" x14ac:dyDescent="0.2">
      <c r="B368" s="12" t="s">
        <v>178</v>
      </c>
      <c r="C368" s="12">
        <v>317187</v>
      </c>
      <c r="D368" s="12" t="s">
        <v>56</v>
      </c>
      <c r="E368" s="11" t="s">
        <v>288</v>
      </c>
      <c r="F368" s="12">
        <v>16</v>
      </c>
      <c r="G368" s="13" t="s">
        <v>464</v>
      </c>
      <c r="H368" s="14"/>
      <c r="I368" s="15">
        <f t="shared" si="5"/>
        <v>0</v>
      </c>
      <c r="J368" s="12" t="s">
        <v>248</v>
      </c>
    </row>
    <row r="369" spans="2:10" ht="22.5" x14ac:dyDescent="0.2">
      <c r="B369" s="12" t="s">
        <v>178</v>
      </c>
      <c r="C369" s="12">
        <v>316935</v>
      </c>
      <c r="D369" s="12" t="s">
        <v>57</v>
      </c>
      <c r="E369" s="11" t="s">
        <v>289</v>
      </c>
      <c r="F369" s="12">
        <v>686</v>
      </c>
      <c r="G369" s="13" t="s">
        <v>464</v>
      </c>
      <c r="H369" s="14"/>
      <c r="I369" s="15">
        <f t="shared" si="5"/>
        <v>0</v>
      </c>
      <c r="J369" s="12" t="s">
        <v>248</v>
      </c>
    </row>
    <row r="370" spans="2:10" ht="22.5" x14ac:dyDescent="0.2">
      <c r="B370" s="12" t="s">
        <v>178</v>
      </c>
      <c r="C370" s="12">
        <v>344708</v>
      </c>
      <c r="D370" s="12" t="s">
        <v>59</v>
      </c>
      <c r="E370" s="11" t="s">
        <v>291</v>
      </c>
      <c r="F370" s="12">
        <v>327</v>
      </c>
      <c r="G370" s="13" t="s">
        <v>468</v>
      </c>
      <c r="H370" s="14"/>
      <c r="I370" s="15">
        <f t="shared" si="5"/>
        <v>0</v>
      </c>
      <c r="J370" s="12" t="s">
        <v>248</v>
      </c>
    </row>
    <row r="371" spans="2:10" ht="33.75" x14ac:dyDescent="0.2">
      <c r="B371" s="12" t="s">
        <v>21</v>
      </c>
      <c r="C371" s="12">
        <v>344677</v>
      </c>
      <c r="D371" s="12" t="s">
        <v>186</v>
      </c>
      <c r="E371" s="11" t="s">
        <v>412</v>
      </c>
      <c r="F371" s="12">
        <v>1</v>
      </c>
      <c r="G371" s="13" t="s">
        <v>6</v>
      </c>
      <c r="H371" s="14"/>
      <c r="I371" s="15">
        <f t="shared" si="5"/>
        <v>0</v>
      </c>
      <c r="J371" s="12" t="s">
        <v>247</v>
      </c>
    </row>
    <row r="372" spans="2:10" ht="33.75" x14ac:dyDescent="0.2">
      <c r="B372" s="12" t="s">
        <v>21</v>
      </c>
      <c r="C372" s="12">
        <v>345957</v>
      </c>
      <c r="D372" s="12" t="s">
        <v>99</v>
      </c>
      <c r="E372" s="11" t="s">
        <v>331</v>
      </c>
      <c r="F372" s="12">
        <v>24</v>
      </c>
      <c r="G372" s="13" t="s">
        <v>463</v>
      </c>
      <c r="H372" s="14"/>
      <c r="I372" s="15">
        <f t="shared" si="5"/>
        <v>0</v>
      </c>
      <c r="J372" s="12" t="s">
        <v>248</v>
      </c>
    </row>
    <row r="373" spans="2:10" ht="33.75" x14ac:dyDescent="0.2">
      <c r="B373" s="12" t="s">
        <v>21</v>
      </c>
      <c r="C373" s="12">
        <v>298162</v>
      </c>
      <c r="D373" s="12" t="s">
        <v>34</v>
      </c>
      <c r="E373" s="11" t="s">
        <v>267</v>
      </c>
      <c r="F373" s="12">
        <v>3</v>
      </c>
      <c r="G373" s="13" t="s">
        <v>463</v>
      </c>
      <c r="H373" s="14"/>
      <c r="I373" s="15">
        <f t="shared" si="5"/>
        <v>0</v>
      </c>
      <c r="J373" s="12" t="s">
        <v>248</v>
      </c>
    </row>
    <row r="374" spans="2:10" ht="33.75" x14ac:dyDescent="0.2">
      <c r="B374" s="12" t="s">
        <v>21</v>
      </c>
      <c r="C374" s="12">
        <v>344701</v>
      </c>
      <c r="D374" s="12" t="s">
        <v>35</v>
      </c>
      <c r="E374" s="11" t="s">
        <v>268</v>
      </c>
      <c r="F374" s="12">
        <v>5.2</v>
      </c>
      <c r="G374" s="13" t="s">
        <v>463</v>
      </c>
      <c r="H374" s="14"/>
      <c r="I374" s="15">
        <f t="shared" si="5"/>
        <v>0</v>
      </c>
      <c r="J374" s="12" t="s">
        <v>248</v>
      </c>
    </row>
    <row r="375" spans="2:10" ht="33.75" x14ac:dyDescent="0.2">
      <c r="B375" s="12" t="s">
        <v>21</v>
      </c>
      <c r="C375" s="12">
        <v>344717</v>
      </c>
      <c r="D375" s="12" t="s">
        <v>101</v>
      </c>
      <c r="E375" s="11" t="s">
        <v>333</v>
      </c>
      <c r="F375" s="12">
        <v>1</v>
      </c>
      <c r="G375" s="13" t="s">
        <v>464</v>
      </c>
      <c r="H375" s="14"/>
      <c r="I375" s="15">
        <f t="shared" si="5"/>
        <v>0</v>
      </c>
      <c r="J375" s="12" t="s">
        <v>248</v>
      </c>
    </row>
    <row r="376" spans="2:10" x14ac:dyDescent="0.2">
      <c r="B376" s="12" t="s">
        <v>21</v>
      </c>
      <c r="C376" s="12">
        <v>317227</v>
      </c>
      <c r="D376" s="12" t="s">
        <v>36</v>
      </c>
      <c r="E376" s="11" t="s">
        <v>269</v>
      </c>
      <c r="F376" s="12">
        <v>1000</v>
      </c>
      <c r="G376" s="13" t="s">
        <v>465</v>
      </c>
      <c r="H376" s="14"/>
      <c r="I376" s="15">
        <f t="shared" si="5"/>
        <v>0</v>
      </c>
      <c r="J376" s="12" t="s">
        <v>248</v>
      </c>
    </row>
    <row r="377" spans="2:10" ht="22.5" x14ac:dyDescent="0.2">
      <c r="B377" s="12" t="s">
        <v>21</v>
      </c>
      <c r="C377" s="12">
        <v>345945</v>
      </c>
      <c r="D377" s="12" t="s">
        <v>37</v>
      </c>
      <c r="E377" s="11" t="s">
        <v>270</v>
      </c>
      <c r="F377" s="12">
        <v>36560</v>
      </c>
      <c r="G377" s="13" t="s">
        <v>466</v>
      </c>
      <c r="H377" s="14"/>
      <c r="I377" s="15">
        <f t="shared" si="5"/>
        <v>0</v>
      </c>
      <c r="J377" s="12" t="s">
        <v>248</v>
      </c>
    </row>
    <row r="378" spans="2:10" ht="45" x14ac:dyDescent="0.2">
      <c r="B378" s="12" t="s">
        <v>21</v>
      </c>
      <c r="C378" s="12">
        <v>298169</v>
      </c>
      <c r="D378" s="12" t="s">
        <v>38</v>
      </c>
      <c r="E378" s="11" t="s">
        <v>271</v>
      </c>
      <c r="F378" s="12">
        <v>69691</v>
      </c>
      <c r="G378" s="13" t="s">
        <v>466</v>
      </c>
      <c r="H378" s="14"/>
      <c r="I378" s="15">
        <f t="shared" si="5"/>
        <v>0</v>
      </c>
      <c r="J378" s="12" t="s">
        <v>248</v>
      </c>
    </row>
    <row r="379" spans="2:10" ht="33.75" x14ac:dyDescent="0.2">
      <c r="B379" s="12" t="s">
        <v>21</v>
      </c>
      <c r="C379" s="12">
        <v>344702</v>
      </c>
      <c r="D379" s="12" t="s">
        <v>39</v>
      </c>
      <c r="E379" s="11" t="s">
        <v>272</v>
      </c>
      <c r="F379" s="12">
        <v>150</v>
      </c>
      <c r="G379" s="13" t="s">
        <v>6</v>
      </c>
      <c r="H379" s="14"/>
      <c r="I379" s="15">
        <f t="shared" si="5"/>
        <v>0</v>
      </c>
      <c r="J379" s="12" t="s">
        <v>248</v>
      </c>
    </row>
    <row r="380" spans="2:10" ht="33.75" x14ac:dyDescent="0.2">
      <c r="B380" s="12" t="s">
        <v>21</v>
      </c>
      <c r="C380" s="12">
        <v>328583</v>
      </c>
      <c r="D380" s="12" t="s">
        <v>103</v>
      </c>
      <c r="E380" s="11" t="s">
        <v>335</v>
      </c>
      <c r="F380" s="12">
        <v>354</v>
      </c>
      <c r="G380" s="13" t="s">
        <v>6</v>
      </c>
      <c r="H380" s="14"/>
      <c r="I380" s="15">
        <f t="shared" si="5"/>
        <v>0</v>
      </c>
      <c r="J380" s="12" t="s">
        <v>248</v>
      </c>
    </row>
    <row r="381" spans="2:10" ht="33.75" x14ac:dyDescent="0.2">
      <c r="B381" s="12" t="s">
        <v>21</v>
      </c>
      <c r="C381" s="12">
        <v>328585</v>
      </c>
      <c r="D381" s="12" t="s">
        <v>40</v>
      </c>
      <c r="E381" s="11" t="s">
        <v>273</v>
      </c>
      <c r="F381" s="12">
        <v>988</v>
      </c>
      <c r="G381" s="13" t="s">
        <v>6</v>
      </c>
      <c r="H381" s="14"/>
      <c r="I381" s="15">
        <f t="shared" si="5"/>
        <v>0</v>
      </c>
      <c r="J381" s="12" t="s">
        <v>248</v>
      </c>
    </row>
    <row r="382" spans="2:10" ht="33.75" x14ac:dyDescent="0.2">
      <c r="B382" s="12" t="s">
        <v>21</v>
      </c>
      <c r="C382" s="12">
        <v>344704</v>
      </c>
      <c r="D382" s="12" t="s">
        <v>187</v>
      </c>
      <c r="E382" s="11" t="s">
        <v>413</v>
      </c>
      <c r="F382" s="12">
        <v>391</v>
      </c>
      <c r="G382" s="13" t="s">
        <v>6</v>
      </c>
      <c r="H382" s="14"/>
      <c r="I382" s="15">
        <f t="shared" si="5"/>
        <v>0</v>
      </c>
      <c r="J382" s="12" t="s">
        <v>248</v>
      </c>
    </row>
    <row r="383" spans="2:10" ht="22.5" x14ac:dyDescent="0.2">
      <c r="B383" s="12" t="s">
        <v>21</v>
      </c>
      <c r="C383" s="12">
        <v>345947</v>
      </c>
      <c r="D383" s="12" t="s">
        <v>105</v>
      </c>
      <c r="E383" s="11" t="s">
        <v>337</v>
      </c>
      <c r="F383" s="12">
        <v>10</v>
      </c>
      <c r="G383" s="13" t="s">
        <v>6</v>
      </c>
      <c r="H383" s="14"/>
      <c r="I383" s="15">
        <f t="shared" si="5"/>
        <v>0</v>
      </c>
      <c r="J383" s="12" t="s">
        <v>248</v>
      </c>
    </row>
    <row r="384" spans="2:10" ht="33.75" x14ac:dyDescent="0.2">
      <c r="B384" s="12" t="s">
        <v>21</v>
      </c>
      <c r="C384" s="12">
        <v>303495</v>
      </c>
      <c r="D384" s="12" t="s">
        <v>41</v>
      </c>
      <c r="E384" s="11" t="s">
        <v>274</v>
      </c>
      <c r="F384" s="12">
        <v>45.5</v>
      </c>
      <c r="G384" s="13" t="s">
        <v>463</v>
      </c>
      <c r="H384" s="14"/>
      <c r="I384" s="15">
        <f t="shared" si="5"/>
        <v>0</v>
      </c>
      <c r="J384" s="12" t="s">
        <v>248</v>
      </c>
    </row>
    <row r="385" spans="2:10" ht="33.75" x14ac:dyDescent="0.2">
      <c r="B385" s="12" t="s">
        <v>21</v>
      </c>
      <c r="C385" s="12">
        <v>303504</v>
      </c>
      <c r="D385" s="12" t="s">
        <v>109</v>
      </c>
      <c r="E385" s="11" t="s">
        <v>341</v>
      </c>
      <c r="F385" s="12">
        <v>95.2</v>
      </c>
      <c r="G385" s="13" t="s">
        <v>463</v>
      </c>
      <c r="H385" s="14"/>
      <c r="I385" s="15">
        <f t="shared" si="5"/>
        <v>0</v>
      </c>
      <c r="J385" s="12" t="s">
        <v>248</v>
      </c>
    </row>
    <row r="386" spans="2:10" ht="33.75" x14ac:dyDescent="0.2">
      <c r="B386" s="12" t="s">
        <v>21</v>
      </c>
      <c r="C386" s="12">
        <v>344722</v>
      </c>
      <c r="D386" s="12" t="s">
        <v>42</v>
      </c>
      <c r="E386" s="11" t="s">
        <v>275</v>
      </c>
      <c r="F386" s="12">
        <v>460</v>
      </c>
      <c r="G386" s="13" t="s">
        <v>463</v>
      </c>
      <c r="H386" s="14"/>
      <c r="I386" s="15">
        <f t="shared" si="5"/>
        <v>0</v>
      </c>
      <c r="J386" s="12" t="s">
        <v>248</v>
      </c>
    </row>
    <row r="387" spans="2:10" ht="22.5" x14ac:dyDescent="0.2">
      <c r="B387" s="12" t="s">
        <v>21</v>
      </c>
      <c r="C387" s="12">
        <v>307457</v>
      </c>
      <c r="D387" s="12" t="s">
        <v>44</v>
      </c>
      <c r="E387" s="11" t="s">
        <v>277</v>
      </c>
      <c r="F387" s="12">
        <v>3.4</v>
      </c>
      <c r="G387" s="13" t="s">
        <v>463</v>
      </c>
      <c r="H387" s="14"/>
      <c r="I387" s="15">
        <f t="shared" si="5"/>
        <v>0</v>
      </c>
      <c r="J387" s="12" t="s">
        <v>248</v>
      </c>
    </row>
    <row r="388" spans="2:10" ht="33.75" x14ac:dyDescent="0.2">
      <c r="B388" s="12" t="s">
        <v>21</v>
      </c>
      <c r="C388" s="12">
        <v>305158</v>
      </c>
      <c r="D388" s="12" t="s">
        <v>46</v>
      </c>
      <c r="E388" s="11" t="s">
        <v>343</v>
      </c>
      <c r="F388" s="12">
        <v>0.03</v>
      </c>
      <c r="G388" s="13" t="s">
        <v>463</v>
      </c>
      <c r="H388" s="14"/>
      <c r="I388" s="15">
        <f t="shared" si="5"/>
        <v>0</v>
      </c>
      <c r="J388" s="12" t="s">
        <v>248</v>
      </c>
    </row>
    <row r="389" spans="2:10" ht="33.75" x14ac:dyDescent="0.2">
      <c r="B389" s="12" t="s">
        <v>21</v>
      </c>
      <c r="C389" s="12">
        <v>345948</v>
      </c>
      <c r="D389" s="12" t="s">
        <v>48</v>
      </c>
      <c r="E389" s="11" t="s">
        <v>280</v>
      </c>
      <c r="F389" s="12">
        <v>13.72</v>
      </c>
      <c r="G389" s="13" t="s">
        <v>463</v>
      </c>
      <c r="H389" s="14"/>
      <c r="I389" s="15">
        <f t="shared" si="5"/>
        <v>0</v>
      </c>
      <c r="J389" s="12" t="s">
        <v>248</v>
      </c>
    </row>
    <row r="390" spans="2:10" ht="33.75" x14ac:dyDescent="0.2">
      <c r="B390" s="12" t="s">
        <v>21</v>
      </c>
      <c r="C390" s="12">
        <v>253224</v>
      </c>
      <c r="D390" s="12" t="s">
        <v>50</v>
      </c>
      <c r="E390" s="11" t="s">
        <v>282</v>
      </c>
      <c r="F390" s="12">
        <v>407</v>
      </c>
      <c r="G390" s="13" t="s">
        <v>464</v>
      </c>
      <c r="H390" s="14"/>
      <c r="I390" s="15">
        <f t="shared" si="5"/>
        <v>0</v>
      </c>
      <c r="J390" s="12" t="s">
        <v>248</v>
      </c>
    </row>
    <row r="391" spans="2:10" ht="33.75" x14ac:dyDescent="0.2">
      <c r="B391" s="12" t="s">
        <v>21</v>
      </c>
      <c r="C391" s="12">
        <v>261880</v>
      </c>
      <c r="D391" s="12" t="s">
        <v>51</v>
      </c>
      <c r="E391" s="11" t="s">
        <v>283</v>
      </c>
      <c r="F391" s="12">
        <v>2035</v>
      </c>
      <c r="G391" s="13" t="s">
        <v>465</v>
      </c>
      <c r="H391" s="14"/>
      <c r="I391" s="15">
        <f t="shared" si="5"/>
        <v>0</v>
      </c>
      <c r="J391" s="12" t="s">
        <v>248</v>
      </c>
    </row>
    <row r="392" spans="2:10" x14ac:dyDescent="0.2">
      <c r="B392" s="12" t="s">
        <v>21</v>
      </c>
      <c r="C392" s="12">
        <v>317221</v>
      </c>
      <c r="D392" s="12" t="s">
        <v>52</v>
      </c>
      <c r="E392" s="11" t="s">
        <v>284</v>
      </c>
      <c r="F392" s="12">
        <v>2</v>
      </c>
      <c r="G392" s="13" t="s">
        <v>464</v>
      </c>
      <c r="H392" s="14"/>
      <c r="I392" s="15">
        <f t="shared" ref="I392:I455" si="6">H392*F392</f>
        <v>0</v>
      </c>
      <c r="J392" s="12" t="s">
        <v>248</v>
      </c>
    </row>
    <row r="393" spans="2:10" x14ac:dyDescent="0.2">
      <c r="B393" s="12" t="s">
        <v>21</v>
      </c>
      <c r="C393" s="12">
        <v>317222</v>
      </c>
      <c r="D393" s="12" t="s">
        <v>53</v>
      </c>
      <c r="E393" s="11" t="s">
        <v>285</v>
      </c>
      <c r="F393" s="12">
        <v>40.700000000000003</v>
      </c>
      <c r="G393" s="13" t="s">
        <v>464</v>
      </c>
      <c r="H393" s="14"/>
      <c r="I393" s="15">
        <f t="shared" si="6"/>
        <v>0</v>
      </c>
      <c r="J393" s="12" t="s">
        <v>248</v>
      </c>
    </row>
    <row r="394" spans="2:10" ht="56.25" x14ac:dyDescent="0.2">
      <c r="B394" s="12" t="s">
        <v>21</v>
      </c>
      <c r="C394" s="12">
        <v>345966</v>
      </c>
      <c r="D394" s="12" t="s">
        <v>54</v>
      </c>
      <c r="E394" s="11" t="s">
        <v>286</v>
      </c>
      <c r="F394" s="12">
        <v>60</v>
      </c>
      <c r="G394" s="13" t="s">
        <v>467</v>
      </c>
      <c r="H394" s="14"/>
      <c r="I394" s="15">
        <f t="shared" si="6"/>
        <v>0</v>
      </c>
      <c r="J394" s="12" t="s">
        <v>248</v>
      </c>
    </row>
    <row r="395" spans="2:10" ht="22.5" x14ac:dyDescent="0.2">
      <c r="B395" s="12" t="s">
        <v>21</v>
      </c>
      <c r="C395" s="12">
        <v>345958</v>
      </c>
      <c r="D395" s="12" t="s">
        <v>55</v>
      </c>
      <c r="E395" s="11" t="s">
        <v>287</v>
      </c>
      <c r="F395" s="12">
        <v>1530</v>
      </c>
      <c r="G395" s="13" t="s">
        <v>467</v>
      </c>
      <c r="H395" s="14"/>
      <c r="I395" s="15">
        <f t="shared" si="6"/>
        <v>0</v>
      </c>
      <c r="J395" s="12" t="s">
        <v>248</v>
      </c>
    </row>
    <row r="396" spans="2:10" x14ac:dyDescent="0.2">
      <c r="B396" s="12" t="s">
        <v>21</v>
      </c>
      <c r="C396" s="12">
        <v>317187</v>
      </c>
      <c r="D396" s="12" t="s">
        <v>56</v>
      </c>
      <c r="E396" s="11" t="s">
        <v>288</v>
      </c>
      <c r="F396" s="12">
        <v>9.5</v>
      </c>
      <c r="G396" s="13" t="s">
        <v>464</v>
      </c>
      <c r="H396" s="14"/>
      <c r="I396" s="15">
        <f t="shared" si="6"/>
        <v>0</v>
      </c>
      <c r="J396" s="12" t="s">
        <v>248</v>
      </c>
    </row>
    <row r="397" spans="2:10" ht="22.5" x14ac:dyDescent="0.2">
      <c r="B397" s="12" t="s">
        <v>21</v>
      </c>
      <c r="C397" s="12">
        <v>316935</v>
      </c>
      <c r="D397" s="12" t="s">
        <v>57</v>
      </c>
      <c r="E397" s="11" t="s">
        <v>289</v>
      </c>
      <c r="F397" s="12">
        <v>407</v>
      </c>
      <c r="G397" s="13" t="s">
        <v>464</v>
      </c>
      <c r="H397" s="14"/>
      <c r="I397" s="15">
        <f t="shared" si="6"/>
        <v>0</v>
      </c>
      <c r="J397" s="12" t="s">
        <v>248</v>
      </c>
    </row>
    <row r="398" spans="2:10" ht="22.5" x14ac:dyDescent="0.2">
      <c r="B398" s="12" t="s">
        <v>21</v>
      </c>
      <c r="C398" s="12">
        <v>344708</v>
      </c>
      <c r="D398" s="12" t="s">
        <v>59</v>
      </c>
      <c r="E398" s="11" t="s">
        <v>291</v>
      </c>
      <c r="F398" s="12">
        <v>2</v>
      </c>
      <c r="G398" s="13" t="s">
        <v>468</v>
      </c>
      <c r="H398" s="14"/>
      <c r="I398" s="15">
        <f t="shared" si="6"/>
        <v>0</v>
      </c>
      <c r="J398" s="12" t="s">
        <v>248</v>
      </c>
    </row>
    <row r="399" spans="2:10" ht="22.5" x14ac:dyDescent="0.2">
      <c r="B399" s="12" t="s">
        <v>21</v>
      </c>
      <c r="C399" s="12">
        <v>324581</v>
      </c>
      <c r="D399" s="12" t="s">
        <v>60</v>
      </c>
      <c r="E399" s="11" t="s">
        <v>292</v>
      </c>
      <c r="F399" s="12">
        <v>1500</v>
      </c>
      <c r="G399" s="13" t="s">
        <v>466</v>
      </c>
      <c r="H399" s="14"/>
      <c r="I399" s="15">
        <f t="shared" si="6"/>
        <v>0</v>
      </c>
      <c r="J399" s="12" t="s">
        <v>248</v>
      </c>
    </row>
    <row r="400" spans="2:10" ht="22.5" x14ac:dyDescent="0.2">
      <c r="B400" s="12" t="s">
        <v>21</v>
      </c>
      <c r="C400" s="12">
        <v>287231</v>
      </c>
      <c r="D400" s="12" t="s">
        <v>61</v>
      </c>
      <c r="E400" s="11" t="s">
        <v>293</v>
      </c>
      <c r="F400" s="12">
        <v>150</v>
      </c>
      <c r="G400" s="13" t="s">
        <v>466</v>
      </c>
      <c r="H400" s="14"/>
      <c r="I400" s="15">
        <f t="shared" si="6"/>
        <v>0</v>
      </c>
      <c r="J400" s="12" t="s">
        <v>248</v>
      </c>
    </row>
    <row r="401" spans="2:10" ht="33.75" x14ac:dyDescent="0.2">
      <c r="B401" s="12" t="s">
        <v>21</v>
      </c>
      <c r="C401" s="12">
        <v>345953</v>
      </c>
      <c r="D401" s="12" t="s">
        <v>62</v>
      </c>
      <c r="E401" s="11" t="s">
        <v>294</v>
      </c>
      <c r="F401" s="12">
        <v>225</v>
      </c>
      <c r="G401" s="13" t="s">
        <v>466</v>
      </c>
      <c r="H401" s="14"/>
      <c r="I401" s="15">
        <f t="shared" si="6"/>
        <v>0</v>
      </c>
      <c r="J401" s="12" t="s">
        <v>248</v>
      </c>
    </row>
    <row r="402" spans="2:10" ht="33.75" x14ac:dyDescent="0.2">
      <c r="B402" s="12" t="s">
        <v>21</v>
      </c>
      <c r="C402" s="12">
        <v>345954</v>
      </c>
      <c r="D402" s="12" t="s">
        <v>63</v>
      </c>
      <c r="E402" s="11" t="s">
        <v>295</v>
      </c>
      <c r="F402" s="12">
        <v>2</v>
      </c>
      <c r="G402" s="13" t="s">
        <v>466</v>
      </c>
      <c r="H402" s="14"/>
      <c r="I402" s="15">
        <f t="shared" si="6"/>
        <v>0</v>
      </c>
      <c r="J402" s="12" t="s">
        <v>248</v>
      </c>
    </row>
    <row r="403" spans="2:10" ht="45" x14ac:dyDescent="0.2">
      <c r="B403" s="12" t="s">
        <v>21</v>
      </c>
      <c r="C403" s="12">
        <v>303017</v>
      </c>
      <c r="D403" s="12" t="s">
        <v>65</v>
      </c>
      <c r="E403" s="11" t="s">
        <v>297</v>
      </c>
      <c r="F403" s="12">
        <v>2580</v>
      </c>
      <c r="G403" s="13" t="s">
        <v>466</v>
      </c>
      <c r="H403" s="14"/>
      <c r="I403" s="15">
        <f t="shared" si="6"/>
        <v>0</v>
      </c>
      <c r="J403" s="12" t="s">
        <v>248</v>
      </c>
    </row>
    <row r="404" spans="2:10" ht="22.5" x14ac:dyDescent="0.2">
      <c r="B404" s="12" t="s">
        <v>21</v>
      </c>
      <c r="C404" s="12">
        <v>310148</v>
      </c>
      <c r="D404" s="12" t="s">
        <v>67</v>
      </c>
      <c r="E404" s="11" t="s">
        <v>299</v>
      </c>
      <c r="F404" s="12">
        <v>250</v>
      </c>
      <c r="G404" s="13" t="s">
        <v>466</v>
      </c>
      <c r="H404" s="14"/>
      <c r="I404" s="15">
        <f t="shared" si="6"/>
        <v>0</v>
      </c>
      <c r="J404" s="12" t="s">
        <v>248</v>
      </c>
    </row>
    <row r="405" spans="2:10" ht="45" x14ac:dyDescent="0.2">
      <c r="B405" s="12" t="s">
        <v>188</v>
      </c>
      <c r="C405" s="12">
        <v>298169</v>
      </c>
      <c r="D405" s="12" t="s">
        <v>38</v>
      </c>
      <c r="E405" s="11" t="s">
        <v>271</v>
      </c>
      <c r="F405" s="12">
        <v>456</v>
      </c>
      <c r="G405" s="13" t="s">
        <v>466</v>
      </c>
      <c r="H405" s="14"/>
      <c r="I405" s="15">
        <f t="shared" si="6"/>
        <v>0</v>
      </c>
      <c r="J405" s="12" t="s">
        <v>248</v>
      </c>
    </row>
    <row r="406" spans="2:10" ht="33.75" x14ac:dyDescent="0.2">
      <c r="B406" s="12" t="s">
        <v>188</v>
      </c>
      <c r="C406" s="12">
        <v>303005</v>
      </c>
      <c r="D406" s="12" t="s">
        <v>119</v>
      </c>
      <c r="E406" s="11" t="s">
        <v>349</v>
      </c>
      <c r="F406" s="12">
        <v>2.6</v>
      </c>
      <c r="G406" s="13" t="s">
        <v>463</v>
      </c>
      <c r="H406" s="14"/>
      <c r="I406" s="15">
        <f t="shared" si="6"/>
        <v>0</v>
      </c>
      <c r="J406" s="12" t="s">
        <v>248</v>
      </c>
    </row>
    <row r="407" spans="2:10" ht="45" x14ac:dyDescent="0.2">
      <c r="B407" s="12" t="s">
        <v>188</v>
      </c>
      <c r="C407" s="12">
        <v>250279</v>
      </c>
      <c r="D407" s="12" t="s">
        <v>189</v>
      </c>
      <c r="E407" s="11" t="s">
        <v>414</v>
      </c>
      <c r="F407" s="12">
        <v>720</v>
      </c>
      <c r="G407" s="13" t="s">
        <v>468</v>
      </c>
      <c r="H407" s="14"/>
      <c r="I407" s="15">
        <f t="shared" si="6"/>
        <v>0</v>
      </c>
      <c r="J407" s="12" t="s">
        <v>248</v>
      </c>
    </row>
    <row r="408" spans="2:10" ht="45" x14ac:dyDescent="0.2">
      <c r="B408" s="12" t="s">
        <v>188</v>
      </c>
      <c r="C408" s="12">
        <v>271423</v>
      </c>
      <c r="D408" s="12" t="s">
        <v>190</v>
      </c>
      <c r="E408" s="11" t="s">
        <v>415</v>
      </c>
      <c r="F408" s="12">
        <v>180</v>
      </c>
      <c r="G408" s="13" t="s">
        <v>468</v>
      </c>
      <c r="H408" s="14"/>
      <c r="I408" s="15">
        <f t="shared" si="6"/>
        <v>0</v>
      </c>
      <c r="J408" s="12" t="s">
        <v>248</v>
      </c>
    </row>
    <row r="409" spans="2:10" ht="45" x14ac:dyDescent="0.2">
      <c r="B409" s="12" t="s">
        <v>188</v>
      </c>
      <c r="C409" s="12">
        <v>252047</v>
      </c>
      <c r="D409" s="12" t="s">
        <v>160</v>
      </c>
      <c r="E409" s="11" t="s">
        <v>387</v>
      </c>
      <c r="F409" s="12">
        <v>540</v>
      </c>
      <c r="G409" s="13" t="s">
        <v>468</v>
      </c>
      <c r="H409" s="14"/>
      <c r="I409" s="15">
        <f t="shared" si="6"/>
        <v>0</v>
      </c>
      <c r="J409" s="12" t="s">
        <v>248</v>
      </c>
    </row>
    <row r="410" spans="2:10" ht="22.5" x14ac:dyDescent="0.2">
      <c r="B410" s="12" t="s">
        <v>188</v>
      </c>
      <c r="C410" s="12">
        <v>346455</v>
      </c>
      <c r="D410" s="12" t="s">
        <v>135</v>
      </c>
      <c r="E410" s="11" t="s">
        <v>363</v>
      </c>
      <c r="F410" s="12">
        <v>60</v>
      </c>
      <c r="G410" s="13" t="s">
        <v>6</v>
      </c>
      <c r="H410" s="14"/>
      <c r="I410" s="15">
        <f t="shared" si="6"/>
        <v>0</v>
      </c>
      <c r="J410" s="12" t="s">
        <v>248</v>
      </c>
    </row>
    <row r="411" spans="2:10" ht="33.75" x14ac:dyDescent="0.2">
      <c r="B411" s="12" t="s">
        <v>188</v>
      </c>
      <c r="C411" s="12">
        <v>346440</v>
      </c>
      <c r="D411" s="12" t="s">
        <v>161</v>
      </c>
      <c r="E411" s="11" t="s">
        <v>388</v>
      </c>
      <c r="F411" s="12">
        <v>6</v>
      </c>
      <c r="G411" s="13" t="s">
        <v>6</v>
      </c>
      <c r="H411" s="14"/>
      <c r="I411" s="15">
        <f t="shared" si="6"/>
        <v>0</v>
      </c>
      <c r="J411" s="12" t="s">
        <v>248</v>
      </c>
    </row>
    <row r="412" spans="2:10" ht="22.5" x14ac:dyDescent="0.2">
      <c r="B412" s="12" t="s">
        <v>188</v>
      </c>
      <c r="C412" s="12">
        <v>346443</v>
      </c>
      <c r="D412" s="12" t="s">
        <v>191</v>
      </c>
      <c r="E412" s="11" t="s">
        <v>416</v>
      </c>
      <c r="F412" s="12">
        <v>8</v>
      </c>
      <c r="G412" s="13" t="s">
        <v>6</v>
      </c>
      <c r="H412" s="14"/>
      <c r="I412" s="15">
        <f t="shared" si="6"/>
        <v>0</v>
      </c>
      <c r="J412" s="12" t="s">
        <v>248</v>
      </c>
    </row>
    <row r="413" spans="2:10" ht="33.75" x14ac:dyDescent="0.2">
      <c r="B413" s="12" t="s">
        <v>188</v>
      </c>
      <c r="C413" s="12">
        <v>311770</v>
      </c>
      <c r="D413" s="12" t="s">
        <v>162</v>
      </c>
      <c r="E413" s="11" t="s">
        <v>389</v>
      </c>
      <c r="F413" s="12">
        <v>27</v>
      </c>
      <c r="G413" s="13" t="s">
        <v>6</v>
      </c>
      <c r="H413" s="14"/>
      <c r="I413" s="15">
        <f t="shared" si="6"/>
        <v>0</v>
      </c>
      <c r="J413" s="12" t="s">
        <v>248</v>
      </c>
    </row>
    <row r="414" spans="2:10" x14ac:dyDescent="0.2">
      <c r="B414" s="12" t="s">
        <v>188</v>
      </c>
      <c r="C414" s="12">
        <v>341246</v>
      </c>
      <c r="D414" s="12" t="s">
        <v>163</v>
      </c>
      <c r="E414" s="11" t="s">
        <v>390</v>
      </c>
      <c r="F414" s="12">
        <v>180</v>
      </c>
      <c r="G414" s="13" t="s">
        <v>6</v>
      </c>
      <c r="H414" s="14"/>
      <c r="I414" s="15">
        <f t="shared" si="6"/>
        <v>0</v>
      </c>
      <c r="J414" s="12" t="s">
        <v>248</v>
      </c>
    </row>
    <row r="415" spans="2:10" x14ac:dyDescent="0.2">
      <c r="B415" s="12">
        <v>7</v>
      </c>
      <c r="C415" s="12">
        <v>298095</v>
      </c>
      <c r="D415" s="12" t="s">
        <v>192</v>
      </c>
      <c r="E415" s="11" t="s">
        <v>417</v>
      </c>
      <c r="F415" s="12">
        <v>24</v>
      </c>
      <c r="G415" s="13" t="s">
        <v>6</v>
      </c>
      <c r="H415" s="14"/>
      <c r="I415" s="15">
        <f t="shared" si="6"/>
        <v>0</v>
      </c>
      <c r="J415" s="12" t="s">
        <v>248</v>
      </c>
    </row>
    <row r="416" spans="2:10" ht="22.5" x14ac:dyDescent="0.2">
      <c r="B416" s="12">
        <v>7</v>
      </c>
      <c r="C416" s="12">
        <v>286577</v>
      </c>
      <c r="D416" s="12" t="s">
        <v>193</v>
      </c>
      <c r="E416" s="11" t="s">
        <v>418</v>
      </c>
      <c r="F416" s="12">
        <v>24</v>
      </c>
      <c r="G416" s="13" t="s">
        <v>6</v>
      </c>
      <c r="H416" s="14"/>
      <c r="I416" s="15">
        <f t="shared" si="6"/>
        <v>0</v>
      </c>
      <c r="J416" s="12" t="s">
        <v>248</v>
      </c>
    </row>
    <row r="417" spans="2:10" x14ac:dyDescent="0.2">
      <c r="B417" s="12">
        <v>7</v>
      </c>
      <c r="C417" s="12">
        <v>255882</v>
      </c>
      <c r="D417" s="12" t="s">
        <v>194</v>
      </c>
      <c r="E417" s="11" t="s">
        <v>419</v>
      </c>
      <c r="F417" s="12">
        <v>150</v>
      </c>
      <c r="G417" s="13" t="s">
        <v>463</v>
      </c>
      <c r="H417" s="14"/>
      <c r="I417" s="15">
        <f t="shared" si="6"/>
        <v>0</v>
      </c>
      <c r="J417" s="12" t="s">
        <v>248</v>
      </c>
    </row>
    <row r="418" spans="2:10" x14ac:dyDescent="0.2">
      <c r="B418" s="12">
        <v>7</v>
      </c>
      <c r="C418" s="12">
        <v>253690</v>
      </c>
      <c r="D418" s="12" t="s">
        <v>195</v>
      </c>
      <c r="E418" s="11" t="s">
        <v>420</v>
      </c>
      <c r="F418" s="12">
        <v>2000</v>
      </c>
      <c r="G418" s="13" t="s">
        <v>466</v>
      </c>
      <c r="H418" s="14"/>
      <c r="I418" s="15">
        <f t="shared" si="6"/>
        <v>0</v>
      </c>
      <c r="J418" s="12" t="s">
        <v>248</v>
      </c>
    </row>
    <row r="419" spans="2:10" ht="22.5" x14ac:dyDescent="0.2">
      <c r="B419" s="12">
        <v>7</v>
      </c>
      <c r="C419" s="12">
        <v>302624</v>
      </c>
      <c r="D419" s="12" t="s">
        <v>196</v>
      </c>
      <c r="E419" s="11" t="s">
        <v>421</v>
      </c>
      <c r="F419" s="12">
        <v>30</v>
      </c>
      <c r="G419" s="13" t="s">
        <v>6</v>
      </c>
      <c r="H419" s="14"/>
      <c r="I419" s="15">
        <f t="shared" si="6"/>
        <v>0</v>
      </c>
      <c r="J419" s="12" t="s">
        <v>248</v>
      </c>
    </row>
    <row r="420" spans="2:10" ht="22.5" x14ac:dyDescent="0.2">
      <c r="B420" s="12">
        <v>7</v>
      </c>
      <c r="C420" s="12">
        <v>253683</v>
      </c>
      <c r="D420" s="12" t="s">
        <v>197</v>
      </c>
      <c r="E420" s="11" t="s">
        <v>422</v>
      </c>
      <c r="F420" s="12">
        <v>6</v>
      </c>
      <c r="G420" s="13" t="s">
        <v>469</v>
      </c>
      <c r="H420" s="14"/>
      <c r="I420" s="15">
        <f t="shared" si="6"/>
        <v>0</v>
      </c>
      <c r="J420" s="12" t="s">
        <v>248</v>
      </c>
    </row>
    <row r="421" spans="2:10" x14ac:dyDescent="0.2">
      <c r="B421" s="12">
        <v>7</v>
      </c>
      <c r="C421" s="12">
        <v>328160</v>
      </c>
      <c r="D421" s="12" t="s">
        <v>198</v>
      </c>
      <c r="E421" s="11" t="s">
        <v>423</v>
      </c>
      <c r="F421" s="12">
        <v>40</v>
      </c>
      <c r="G421" s="13" t="s">
        <v>6</v>
      </c>
      <c r="H421" s="14"/>
      <c r="I421" s="15">
        <f t="shared" si="6"/>
        <v>0</v>
      </c>
      <c r="J421" s="12" t="s">
        <v>248</v>
      </c>
    </row>
    <row r="422" spans="2:10" ht="22.5" x14ac:dyDescent="0.2">
      <c r="B422" s="12">
        <v>7</v>
      </c>
      <c r="C422" s="12">
        <v>262580</v>
      </c>
      <c r="D422" s="12" t="s">
        <v>199</v>
      </c>
      <c r="E422" s="11" t="s">
        <v>424</v>
      </c>
      <c r="F422" s="12">
        <v>1</v>
      </c>
      <c r="G422" s="13" t="s">
        <v>6</v>
      </c>
      <c r="H422" s="14"/>
      <c r="I422" s="15">
        <f t="shared" si="6"/>
        <v>0</v>
      </c>
      <c r="J422" s="12" t="s">
        <v>248</v>
      </c>
    </row>
    <row r="423" spans="2:10" ht="45" x14ac:dyDescent="0.2">
      <c r="B423" s="12">
        <v>7</v>
      </c>
      <c r="C423" s="12">
        <v>302163</v>
      </c>
      <c r="D423" s="12" t="s">
        <v>200</v>
      </c>
      <c r="E423" s="11" t="s">
        <v>425</v>
      </c>
      <c r="F423" s="12">
        <v>12</v>
      </c>
      <c r="G423" s="13" t="s">
        <v>469</v>
      </c>
      <c r="H423" s="14"/>
      <c r="I423" s="15">
        <f t="shared" si="6"/>
        <v>0</v>
      </c>
      <c r="J423" s="12" t="s">
        <v>248</v>
      </c>
    </row>
    <row r="424" spans="2:10" ht="33.75" x14ac:dyDescent="0.2">
      <c r="B424" s="12">
        <v>7</v>
      </c>
      <c r="C424" s="12">
        <v>270444</v>
      </c>
      <c r="D424" s="12" t="s">
        <v>201</v>
      </c>
      <c r="E424" s="11" t="s">
        <v>426</v>
      </c>
      <c r="F424" s="12">
        <v>67</v>
      </c>
      <c r="G424" s="13" t="s">
        <v>6</v>
      </c>
      <c r="H424" s="14"/>
      <c r="I424" s="15">
        <f t="shared" si="6"/>
        <v>0</v>
      </c>
      <c r="J424" s="12" t="s">
        <v>248</v>
      </c>
    </row>
    <row r="425" spans="2:10" ht="33.75" x14ac:dyDescent="0.2">
      <c r="B425" s="12">
        <v>7</v>
      </c>
      <c r="C425" s="12">
        <v>346538</v>
      </c>
      <c r="D425" s="12" t="s">
        <v>202</v>
      </c>
      <c r="E425" s="11" t="s">
        <v>427</v>
      </c>
      <c r="F425" s="12">
        <v>30</v>
      </c>
      <c r="G425" s="13" t="s">
        <v>6</v>
      </c>
      <c r="H425" s="14"/>
      <c r="I425" s="15">
        <f t="shared" si="6"/>
        <v>0</v>
      </c>
      <c r="J425" s="12" t="s">
        <v>248</v>
      </c>
    </row>
    <row r="426" spans="2:10" ht="45" x14ac:dyDescent="0.2">
      <c r="B426" s="12">
        <v>7</v>
      </c>
      <c r="C426" s="12">
        <v>302029</v>
      </c>
      <c r="D426" s="12" t="s">
        <v>203</v>
      </c>
      <c r="E426" s="11" t="s">
        <v>428</v>
      </c>
      <c r="F426" s="12">
        <v>6</v>
      </c>
      <c r="G426" s="13" t="s">
        <v>6</v>
      </c>
      <c r="H426" s="14"/>
      <c r="I426" s="15">
        <f t="shared" si="6"/>
        <v>0</v>
      </c>
      <c r="J426" s="12" t="s">
        <v>248</v>
      </c>
    </row>
    <row r="427" spans="2:10" ht="45" x14ac:dyDescent="0.2">
      <c r="B427" s="12">
        <v>7</v>
      </c>
      <c r="C427" s="12">
        <v>317502</v>
      </c>
      <c r="D427" s="12" t="s">
        <v>204</v>
      </c>
      <c r="E427" s="11" t="s">
        <v>429</v>
      </c>
      <c r="F427" s="12">
        <v>5</v>
      </c>
      <c r="G427" s="13" t="s">
        <v>6</v>
      </c>
      <c r="H427" s="14"/>
      <c r="I427" s="15">
        <f t="shared" si="6"/>
        <v>0</v>
      </c>
      <c r="J427" s="12" t="s">
        <v>248</v>
      </c>
    </row>
    <row r="428" spans="2:10" ht="22.5" x14ac:dyDescent="0.2">
      <c r="B428" s="12" t="s">
        <v>205</v>
      </c>
      <c r="C428" s="12">
        <v>271249</v>
      </c>
      <c r="D428" s="12" t="s">
        <v>17</v>
      </c>
      <c r="E428" s="11" t="s">
        <v>250</v>
      </c>
      <c r="F428" s="12">
        <v>284</v>
      </c>
      <c r="G428" s="13" t="s">
        <v>463</v>
      </c>
      <c r="H428" s="14"/>
      <c r="I428" s="15">
        <f t="shared" si="6"/>
        <v>0</v>
      </c>
      <c r="J428" s="12" t="s">
        <v>248</v>
      </c>
    </row>
    <row r="429" spans="2:10" ht="22.5" x14ac:dyDescent="0.2">
      <c r="B429" s="12" t="s">
        <v>205</v>
      </c>
      <c r="C429" s="12">
        <v>298759</v>
      </c>
      <c r="D429" s="12" t="s">
        <v>178</v>
      </c>
      <c r="E429" s="11" t="s">
        <v>404</v>
      </c>
      <c r="F429" s="12">
        <v>6800</v>
      </c>
      <c r="G429" s="13" t="s">
        <v>463</v>
      </c>
      <c r="H429" s="14"/>
      <c r="I429" s="15">
        <f t="shared" si="6"/>
        <v>0</v>
      </c>
      <c r="J429" s="12" t="s">
        <v>248</v>
      </c>
    </row>
    <row r="430" spans="2:10" x14ac:dyDescent="0.2">
      <c r="B430" s="12" t="s">
        <v>205</v>
      </c>
      <c r="C430" s="12">
        <v>290872</v>
      </c>
      <c r="D430" s="12" t="s">
        <v>206</v>
      </c>
      <c r="E430" s="11" t="s">
        <v>430</v>
      </c>
      <c r="F430" s="12">
        <v>3197</v>
      </c>
      <c r="G430" s="13" t="s">
        <v>463</v>
      </c>
      <c r="H430" s="14"/>
      <c r="I430" s="15">
        <f t="shared" si="6"/>
        <v>0</v>
      </c>
      <c r="J430" s="12" t="s">
        <v>248</v>
      </c>
    </row>
    <row r="431" spans="2:10" ht="22.5" x14ac:dyDescent="0.2">
      <c r="B431" s="12" t="s">
        <v>205</v>
      </c>
      <c r="C431" s="12">
        <v>205357</v>
      </c>
      <c r="D431" s="12" t="s">
        <v>179</v>
      </c>
      <c r="E431" s="11" t="s">
        <v>405</v>
      </c>
      <c r="F431" s="12">
        <v>29.4</v>
      </c>
      <c r="G431" s="13" t="s">
        <v>468</v>
      </c>
      <c r="H431" s="14"/>
      <c r="I431" s="15">
        <f t="shared" si="6"/>
        <v>0</v>
      </c>
      <c r="J431" s="12" t="s">
        <v>248</v>
      </c>
    </row>
    <row r="432" spans="2:10" ht="22.5" x14ac:dyDescent="0.2">
      <c r="B432" s="12" t="s">
        <v>205</v>
      </c>
      <c r="C432" s="12">
        <v>271251</v>
      </c>
      <c r="D432" s="12" t="s">
        <v>31</v>
      </c>
      <c r="E432" s="11" t="s">
        <v>264</v>
      </c>
      <c r="F432" s="12">
        <v>975</v>
      </c>
      <c r="G432" s="13" t="s">
        <v>464</v>
      </c>
      <c r="H432" s="14"/>
      <c r="I432" s="15">
        <f t="shared" si="6"/>
        <v>0</v>
      </c>
      <c r="J432" s="12" t="s">
        <v>248</v>
      </c>
    </row>
    <row r="433" spans="2:10" ht="33.75" x14ac:dyDescent="0.2">
      <c r="B433" s="12" t="s">
        <v>205</v>
      </c>
      <c r="C433" s="12">
        <v>282285</v>
      </c>
      <c r="D433" s="12" t="s">
        <v>207</v>
      </c>
      <c r="E433" s="11" t="s">
        <v>431</v>
      </c>
      <c r="F433" s="12">
        <v>562</v>
      </c>
      <c r="G433" s="13" t="s">
        <v>464</v>
      </c>
      <c r="H433" s="14"/>
      <c r="I433" s="15">
        <f t="shared" si="6"/>
        <v>0</v>
      </c>
      <c r="J433" s="12" t="s">
        <v>248</v>
      </c>
    </row>
    <row r="434" spans="2:10" ht="33.75" x14ac:dyDescent="0.2">
      <c r="B434" s="12" t="s">
        <v>205</v>
      </c>
      <c r="C434" s="12">
        <v>298791</v>
      </c>
      <c r="D434" s="12" t="s">
        <v>208</v>
      </c>
      <c r="E434" s="11" t="s">
        <v>432</v>
      </c>
      <c r="F434" s="12">
        <v>104</v>
      </c>
      <c r="G434" s="13" t="s">
        <v>463</v>
      </c>
      <c r="H434" s="14"/>
      <c r="I434" s="15">
        <f t="shared" si="6"/>
        <v>0</v>
      </c>
      <c r="J434" s="12" t="s">
        <v>248</v>
      </c>
    </row>
    <row r="435" spans="2:10" ht="33.75" x14ac:dyDescent="0.2">
      <c r="B435" s="12" t="s">
        <v>205</v>
      </c>
      <c r="C435" s="12">
        <v>269755</v>
      </c>
      <c r="D435" s="12" t="s">
        <v>158</v>
      </c>
      <c r="E435" s="11" t="s">
        <v>385</v>
      </c>
      <c r="F435" s="12">
        <v>260</v>
      </c>
      <c r="G435" s="13" t="s">
        <v>463</v>
      </c>
      <c r="H435" s="14"/>
      <c r="I435" s="15">
        <f t="shared" si="6"/>
        <v>0</v>
      </c>
      <c r="J435" s="12" t="s">
        <v>248</v>
      </c>
    </row>
    <row r="436" spans="2:10" ht="33.75" x14ac:dyDescent="0.2">
      <c r="B436" s="12" t="s">
        <v>205</v>
      </c>
      <c r="C436" s="12">
        <v>344714</v>
      </c>
      <c r="D436" s="12" t="s">
        <v>209</v>
      </c>
      <c r="E436" s="11" t="s">
        <v>433</v>
      </c>
      <c r="F436" s="12">
        <v>7</v>
      </c>
      <c r="G436" s="13" t="s">
        <v>6</v>
      </c>
      <c r="H436" s="14"/>
      <c r="I436" s="15">
        <f t="shared" si="6"/>
        <v>0</v>
      </c>
      <c r="J436" s="12" t="s">
        <v>248</v>
      </c>
    </row>
    <row r="437" spans="2:10" ht="33.75" x14ac:dyDescent="0.2">
      <c r="B437" s="12" t="s">
        <v>205</v>
      </c>
      <c r="C437" s="12">
        <v>344716</v>
      </c>
      <c r="D437" s="12" t="s">
        <v>210</v>
      </c>
      <c r="E437" s="11" t="s">
        <v>434</v>
      </c>
      <c r="F437" s="12">
        <v>6</v>
      </c>
      <c r="G437" s="13" t="s">
        <v>6</v>
      </c>
      <c r="H437" s="14"/>
      <c r="I437" s="15">
        <f t="shared" si="6"/>
        <v>0</v>
      </c>
      <c r="J437" s="12" t="s">
        <v>248</v>
      </c>
    </row>
    <row r="438" spans="2:10" ht="22.5" x14ac:dyDescent="0.2">
      <c r="B438" s="12" t="s">
        <v>205</v>
      </c>
      <c r="C438" s="12">
        <v>344696</v>
      </c>
      <c r="D438" s="12" t="s">
        <v>32</v>
      </c>
      <c r="E438" s="11" t="s">
        <v>265</v>
      </c>
      <c r="F438" s="12">
        <v>6950</v>
      </c>
      <c r="G438" s="13" t="s">
        <v>463</v>
      </c>
      <c r="H438" s="14"/>
      <c r="I438" s="15">
        <f t="shared" si="6"/>
        <v>0</v>
      </c>
      <c r="J438" s="12" t="s">
        <v>248</v>
      </c>
    </row>
    <row r="439" spans="2:10" ht="22.5" x14ac:dyDescent="0.2">
      <c r="B439" s="12" t="s">
        <v>211</v>
      </c>
      <c r="C439" s="12">
        <v>271249</v>
      </c>
      <c r="D439" s="12" t="s">
        <v>17</v>
      </c>
      <c r="E439" s="11" t="s">
        <v>250</v>
      </c>
      <c r="F439" s="12">
        <v>1925</v>
      </c>
      <c r="G439" s="13" t="s">
        <v>463</v>
      </c>
      <c r="H439" s="14"/>
      <c r="I439" s="15">
        <f t="shared" si="6"/>
        <v>0</v>
      </c>
      <c r="J439" s="12" t="s">
        <v>248</v>
      </c>
    </row>
    <row r="440" spans="2:10" x14ac:dyDescent="0.2">
      <c r="B440" s="12" t="s">
        <v>211</v>
      </c>
      <c r="C440" s="12">
        <v>290872</v>
      </c>
      <c r="D440" s="12" t="s">
        <v>206</v>
      </c>
      <c r="E440" s="11" t="s">
        <v>430</v>
      </c>
      <c r="F440" s="12">
        <v>23057</v>
      </c>
      <c r="G440" s="13" t="s">
        <v>463</v>
      </c>
      <c r="H440" s="14"/>
      <c r="I440" s="15">
        <f t="shared" si="6"/>
        <v>0</v>
      </c>
      <c r="J440" s="12" t="s">
        <v>248</v>
      </c>
    </row>
    <row r="441" spans="2:10" ht="22.5" x14ac:dyDescent="0.2">
      <c r="B441" s="12" t="s">
        <v>211</v>
      </c>
      <c r="C441" s="12">
        <v>265877</v>
      </c>
      <c r="D441" s="12" t="s">
        <v>212</v>
      </c>
      <c r="E441" s="11" t="s">
        <v>435</v>
      </c>
      <c r="F441" s="12">
        <v>10</v>
      </c>
      <c r="G441" s="13" t="s">
        <v>6</v>
      </c>
      <c r="H441" s="14"/>
      <c r="I441" s="15">
        <f t="shared" si="6"/>
        <v>0</v>
      </c>
      <c r="J441" s="12" t="s">
        <v>248</v>
      </c>
    </row>
    <row r="442" spans="2:10" ht="22.5" x14ac:dyDescent="0.2">
      <c r="B442" s="12" t="s">
        <v>211</v>
      </c>
      <c r="C442" s="12">
        <v>344689</v>
      </c>
      <c r="D442" s="12" t="s">
        <v>213</v>
      </c>
      <c r="E442" s="11" t="s">
        <v>436</v>
      </c>
      <c r="F442" s="12">
        <v>45</v>
      </c>
      <c r="G442" s="13" t="s">
        <v>463</v>
      </c>
      <c r="H442" s="14"/>
      <c r="I442" s="15">
        <f t="shared" si="6"/>
        <v>0</v>
      </c>
      <c r="J442" s="12" t="s">
        <v>248</v>
      </c>
    </row>
    <row r="443" spans="2:10" ht="22.5" x14ac:dyDescent="0.2">
      <c r="B443" s="12" t="s">
        <v>211</v>
      </c>
      <c r="C443" s="12">
        <v>328114</v>
      </c>
      <c r="D443" s="12" t="s">
        <v>214</v>
      </c>
      <c r="E443" s="11" t="s">
        <v>437</v>
      </c>
      <c r="F443" s="12">
        <v>859</v>
      </c>
      <c r="G443" s="13" t="s">
        <v>464</v>
      </c>
      <c r="H443" s="14"/>
      <c r="I443" s="15">
        <f t="shared" si="6"/>
        <v>0</v>
      </c>
      <c r="J443" s="12" t="s">
        <v>248</v>
      </c>
    </row>
    <row r="444" spans="2:10" ht="22.5" x14ac:dyDescent="0.2">
      <c r="B444" s="12" t="s">
        <v>211</v>
      </c>
      <c r="C444" s="12">
        <v>271251</v>
      </c>
      <c r="D444" s="12" t="s">
        <v>31</v>
      </c>
      <c r="E444" s="11" t="s">
        <v>264</v>
      </c>
      <c r="F444" s="12">
        <v>7021</v>
      </c>
      <c r="G444" s="13" t="s">
        <v>464</v>
      </c>
      <c r="H444" s="14"/>
      <c r="I444" s="15">
        <f t="shared" si="6"/>
        <v>0</v>
      </c>
      <c r="J444" s="12" t="s">
        <v>248</v>
      </c>
    </row>
    <row r="445" spans="2:10" ht="22.5" x14ac:dyDescent="0.2">
      <c r="B445" s="12" t="s">
        <v>211</v>
      </c>
      <c r="C445" s="12">
        <v>293466</v>
      </c>
      <c r="D445" s="12" t="s">
        <v>215</v>
      </c>
      <c r="E445" s="11" t="s">
        <v>438</v>
      </c>
      <c r="F445" s="12">
        <v>427</v>
      </c>
      <c r="G445" s="13" t="s">
        <v>463</v>
      </c>
      <c r="H445" s="14"/>
      <c r="I445" s="15">
        <f t="shared" si="6"/>
        <v>0</v>
      </c>
      <c r="J445" s="12" t="s">
        <v>248</v>
      </c>
    </row>
    <row r="446" spans="2:10" ht="22.5" x14ac:dyDescent="0.2">
      <c r="B446" s="12" t="s">
        <v>216</v>
      </c>
      <c r="C446" s="12">
        <v>271249</v>
      </c>
      <c r="D446" s="12" t="s">
        <v>17</v>
      </c>
      <c r="E446" s="11" t="s">
        <v>250</v>
      </c>
      <c r="F446" s="12">
        <v>2350</v>
      </c>
      <c r="G446" s="13" t="s">
        <v>463</v>
      </c>
      <c r="H446" s="14"/>
      <c r="I446" s="15">
        <f t="shared" si="6"/>
        <v>0</v>
      </c>
      <c r="J446" s="12" t="s">
        <v>248</v>
      </c>
    </row>
    <row r="447" spans="2:10" ht="22.5" x14ac:dyDescent="0.2">
      <c r="B447" s="12" t="s">
        <v>216</v>
      </c>
      <c r="C447" s="12">
        <v>298533</v>
      </c>
      <c r="D447" s="12" t="s">
        <v>18</v>
      </c>
      <c r="E447" s="11" t="s">
        <v>251</v>
      </c>
      <c r="F447" s="12">
        <v>1198</v>
      </c>
      <c r="G447" s="13" t="s">
        <v>463</v>
      </c>
      <c r="H447" s="14"/>
      <c r="I447" s="15">
        <f t="shared" si="6"/>
        <v>0</v>
      </c>
      <c r="J447" s="12" t="s">
        <v>248</v>
      </c>
    </row>
    <row r="448" spans="2:10" ht="22.5" x14ac:dyDescent="0.2">
      <c r="B448" s="12" t="s">
        <v>216</v>
      </c>
      <c r="C448" s="12">
        <v>298756</v>
      </c>
      <c r="D448" s="12" t="s">
        <v>172</v>
      </c>
      <c r="E448" s="11" t="s">
        <v>439</v>
      </c>
      <c r="F448" s="12">
        <v>2805.2</v>
      </c>
      <c r="G448" s="13" t="s">
        <v>463</v>
      </c>
      <c r="H448" s="14"/>
      <c r="I448" s="15">
        <f t="shared" si="6"/>
        <v>0</v>
      </c>
      <c r="J448" s="12" t="s">
        <v>248</v>
      </c>
    </row>
    <row r="449" spans="2:10" ht="22.5" x14ac:dyDescent="0.2">
      <c r="B449" s="12" t="s">
        <v>216</v>
      </c>
      <c r="C449" s="12">
        <v>298759</v>
      </c>
      <c r="D449" s="12" t="s">
        <v>178</v>
      </c>
      <c r="E449" s="11" t="s">
        <v>404</v>
      </c>
      <c r="F449" s="12">
        <v>22162</v>
      </c>
      <c r="G449" s="13" t="s">
        <v>463</v>
      </c>
      <c r="H449" s="14"/>
      <c r="I449" s="15">
        <f t="shared" si="6"/>
        <v>0</v>
      </c>
      <c r="J449" s="12" t="s">
        <v>248</v>
      </c>
    </row>
    <row r="450" spans="2:10" ht="33.75" x14ac:dyDescent="0.2">
      <c r="B450" s="12" t="s">
        <v>216</v>
      </c>
      <c r="C450" s="12">
        <v>344709</v>
      </c>
      <c r="D450" s="12" t="s">
        <v>217</v>
      </c>
      <c r="E450" s="11" t="s">
        <v>440</v>
      </c>
      <c r="F450" s="12">
        <v>154.77000000000001</v>
      </c>
      <c r="G450" s="13" t="s">
        <v>463</v>
      </c>
      <c r="H450" s="14"/>
      <c r="I450" s="15">
        <f t="shared" si="6"/>
        <v>0</v>
      </c>
      <c r="J450" s="12" t="s">
        <v>248</v>
      </c>
    </row>
    <row r="451" spans="2:10" ht="33.75" x14ac:dyDescent="0.2">
      <c r="B451" s="12" t="s">
        <v>216</v>
      </c>
      <c r="C451" s="12">
        <v>344713</v>
      </c>
      <c r="D451" s="12" t="s">
        <v>218</v>
      </c>
      <c r="E451" s="11" t="s">
        <v>441</v>
      </c>
      <c r="F451" s="12">
        <v>5301.8</v>
      </c>
      <c r="G451" s="13" t="s">
        <v>463</v>
      </c>
      <c r="H451" s="14"/>
      <c r="I451" s="15">
        <f t="shared" si="6"/>
        <v>0</v>
      </c>
      <c r="J451" s="12" t="s">
        <v>248</v>
      </c>
    </row>
    <row r="452" spans="2:10" ht="22.5" x14ac:dyDescent="0.2">
      <c r="B452" s="12" t="s">
        <v>216</v>
      </c>
      <c r="C452" s="12">
        <v>265877</v>
      </c>
      <c r="D452" s="12" t="s">
        <v>212</v>
      </c>
      <c r="E452" s="11" t="s">
        <v>435</v>
      </c>
      <c r="F452" s="12">
        <v>3</v>
      </c>
      <c r="G452" s="13" t="s">
        <v>6</v>
      </c>
      <c r="H452" s="14"/>
      <c r="I452" s="15">
        <f t="shared" si="6"/>
        <v>0</v>
      </c>
      <c r="J452" s="12" t="s">
        <v>248</v>
      </c>
    </row>
    <row r="453" spans="2:10" ht="22.5" x14ac:dyDescent="0.2">
      <c r="B453" s="12" t="s">
        <v>216</v>
      </c>
      <c r="C453" s="12">
        <v>205357</v>
      </c>
      <c r="D453" s="12" t="s">
        <v>179</v>
      </c>
      <c r="E453" s="11" t="s">
        <v>405</v>
      </c>
      <c r="F453" s="12">
        <v>99.3</v>
      </c>
      <c r="G453" s="13" t="s">
        <v>468</v>
      </c>
      <c r="H453" s="14"/>
      <c r="I453" s="15">
        <f t="shared" si="6"/>
        <v>0</v>
      </c>
      <c r="J453" s="12" t="s">
        <v>248</v>
      </c>
    </row>
    <row r="454" spans="2:10" ht="22.5" x14ac:dyDescent="0.2">
      <c r="B454" s="12" t="s">
        <v>216</v>
      </c>
      <c r="C454" s="12">
        <v>344690</v>
      </c>
      <c r="D454" s="12" t="s">
        <v>219</v>
      </c>
      <c r="E454" s="11" t="s">
        <v>442</v>
      </c>
      <c r="F454" s="12">
        <v>15</v>
      </c>
      <c r="G454" s="13" t="s">
        <v>468</v>
      </c>
      <c r="H454" s="14"/>
      <c r="I454" s="15">
        <f t="shared" si="6"/>
        <v>0</v>
      </c>
      <c r="J454" s="12" t="s">
        <v>248</v>
      </c>
    </row>
    <row r="455" spans="2:10" ht="22.5" x14ac:dyDescent="0.2">
      <c r="B455" s="12" t="s">
        <v>216</v>
      </c>
      <c r="C455" s="12">
        <v>345943</v>
      </c>
      <c r="D455" s="12" t="s">
        <v>180</v>
      </c>
      <c r="E455" s="11" t="s">
        <v>406</v>
      </c>
      <c r="F455" s="12">
        <v>156</v>
      </c>
      <c r="G455" s="13" t="s">
        <v>468</v>
      </c>
      <c r="H455" s="14"/>
      <c r="I455" s="15">
        <f t="shared" si="6"/>
        <v>0</v>
      </c>
      <c r="J455" s="12" t="s">
        <v>248</v>
      </c>
    </row>
    <row r="456" spans="2:10" ht="22.5" x14ac:dyDescent="0.2">
      <c r="B456" s="12" t="s">
        <v>216</v>
      </c>
      <c r="C456" s="12">
        <v>345944</v>
      </c>
      <c r="D456" s="12" t="s">
        <v>181</v>
      </c>
      <c r="E456" s="11" t="s">
        <v>407</v>
      </c>
      <c r="F456" s="12">
        <v>388</v>
      </c>
      <c r="G456" s="13" t="s">
        <v>468</v>
      </c>
      <c r="H456" s="14"/>
      <c r="I456" s="15">
        <f t="shared" ref="I456:I519" si="7">H456*F456</f>
        <v>0</v>
      </c>
      <c r="J456" s="12" t="s">
        <v>248</v>
      </c>
    </row>
    <row r="457" spans="2:10" ht="22.5" x14ac:dyDescent="0.2">
      <c r="B457" s="12" t="s">
        <v>216</v>
      </c>
      <c r="C457" s="12">
        <v>271251</v>
      </c>
      <c r="D457" s="12" t="s">
        <v>31</v>
      </c>
      <c r="E457" s="11" t="s">
        <v>264</v>
      </c>
      <c r="F457" s="12">
        <v>991</v>
      </c>
      <c r="G457" s="13" t="s">
        <v>464</v>
      </c>
      <c r="H457" s="14"/>
      <c r="I457" s="15">
        <f t="shared" si="7"/>
        <v>0</v>
      </c>
      <c r="J457" s="12" t="s">
        <v>248</v>
      </c>
    </row>
    <row r="458" spans="2:10" ht="33.75" x14ac:dyDescent="0.2">
      <c r="B458" s="12" t="s">
        <v>216</v>
      </c>
      <c r="C458" s="12">
        <v>282285</v>
      </c>
      <c r="D458" s="12" t="s">
        <v>207</v>
      </c>
      <c r="E458" s="11" t="s">
        <v>431</v>
      </c>
      <c r="F458" s="12">
        <v>721</v>
      </c>
      <c r="G458" s="13" t="s">
        <v>464</v>
      </c>
      <c r="H458" s="14"/>
      <c r="I458" s="15">
        <f t="shared" si="7"/>
        <v>0</v>
      </c>
      <c r="J458" s="12" t="s">
        <v>248</v>
      </c>
    </row>
    <row r="459" spans="2:10" ht="22.5" x14ac:dyDescent="0.2">
      <c r="B459" s="12" t="s">
        <v>216</v>
      </c>
      <c r="C459" s="12">
        <v>255803</v>
      </c>
      <c r="D459" s="12" t="s">
        <v>182</v>
      </c>
      <c r="E459" s="11" t="s">
        <v>408</v>
      </c>
      <c r="F459" s="12">
        <v>1917</v>
      </c>
      <c r="G459" s="13" t="s">
        <v>464</v>
      </c>
      <c r="H459" s="14"/>
      <c r="I459" s="15">
        <f t="shared" si="7"/>
        <v>0</v>
      </c>
      <c r="J459" s="12" t="s">
        <v>248</v>
      </c>
    </row>
    <row r="460" spans="2:10" x14ac:dyDescent="0.2">
      <c r="B460" s="12" t="s">
        <v>216</v>
      </c>
      <c r="C460" s="12">
        <v>344695</v>
      </c>
      <c r="D460" s="12" t="s">
        <v>220</v>
      </c>
      <c r="E460" s="11" t="s">
        <v>443</v>
      </c>
      <c r="F460" s="12">
        <v>3280</v>
      </c>
      <c r="G460" s="13" t="s">
        <v>464</v>
      </c>
      <c r="H460" s="14"/>
      <c r="I460" s="15">
        <f t="shared" si="7"/>
        <v>0</v>
      </c>
      <c r="J460" s="12" t="s">
        <v>248</v>
      </c>
    </row>
    <row r="461" spans="2:10" ht="33.75" x14ac:dyDescent="0.2">
      <c r="B461" s="12" t="s">
        <v>216</v>
      </c>
      <c r="C461" s="12">
        <v>269755</v>
      </c>
      <c r="D461" s="12" t="s">
        <v>158</v>
      </c>
      <c r="E461" s="11" t="s">
        <v>385</v>
      </c>
      <c r="F461" s="12">
        <v>2642</v>
      </c>
      <c r="G461" s="13" t="s">
        <v>463</v>
      </c>
      <c r="H461" s="14"/>
      <c r="I461" s="15">
        <f t="shared" si="7"/>
        <v>0</v>
      </c>
      <c r="J461" s="12" t="s">
        <v>248</v>
      </c>
    </row>
    <row r="462" spans="2:10" ht="33.75" x14ac:dyDescent="0.2">
      <c r="B462" s="12" t="s">
        <v>216</v>
      </c>
      <c r="C462" s="12">
        <v>298791</v>
      </c>
      <c r="D462" s="12" t="s">
        <v>208</v>
      </c>
      <c r="E462" s="11" t="s">
        <v>432</v>
      </c>
      <c r="F462" s="12">
        <v>925</v>
      </c>
      <c r="G462" s="13" t="s">
        <v>463</v>
      </c>
      <c r="H462" s="14"/>
      <c r="I462" s="15">
        <f t="shared" si="7"/>
        <v>0</v>
      </c>
      <c r="J462" s="12" t="s">
        <v>248</v>
      </c>
    </row>
    <row r="463" spans="2:10" ht="33.75" x14ac:dyDescent="0.2">
      <c r="B463" s="12" t="s">
        <v>216</v>
      </c>
      <c r="C463" s="12">
        <v>344714</v>
      </c>
      <c r="D463" s="12" t="s">
        <v>209</v>
      </c>
      <c r="E463" s="11" t="s">
        <v>433</v>
      </c>
      <c r="F463" s="12">
        <v>12</v>
      </c>
      <c r="G463" s="13" t="s">
        <v>6</v>
      </c>
      <c r="H463" s="14"/>
      <c r="I463" s="15">
        <f t="shared" si="7"/>
        <v>0</v>
      </c>
      <c r="J463" s="12" t="s">
        <v>248</v>
      </c>
    </row>
    <row r="464" spans="2:10" ht="33.75" x14ac:dyDescent="0.2">
      <c r="B464" s="12" t="s">
        <v>216</v>
      </c>
      <c r="C464" s="12">
        <v>344715</v>
      </c>
      <c r="D464" s="12" t="s">
        <v>221</v>
      </c>
      <c r="E464" s="11" t="s">
        <v>444</v>
      </c>
      <c r="F464" s="12">
        <v>4</v>
      </c>
      <c r="G464" s="13" t="s">
        <v>6</v>
      </c>
      <c r="H464" s="14"/>
      <c r="I464" s="15">
        <f t="shared" si="7"/>
        <v>0</v>
      </c>
      <c r="J464" s="12" t="s">
        <v>248</v>
      </c>
    </row>
    <row r="465" spans="2:10" ht="33.75" x14ac:dyDescent="0.2">
      <c r="B465" s="12" t="s">
        <v>216</v>
      </c>
      <c r="C465" s="12">
        <v>344716</v>
      </c>
      <c r="D465" s="12" t="s">
        <v>210</v>
      </c>
      <c r="E465" s="11" t="s">
        <v>434</v>
      </c>
      <c r="F465" s="12">
        <v>36</v>
      </c>
      <c r="G465" s="13" t="s">
        <v>6</v>
      </c>
      <c r="H465" s="14"/>
      <c r="I465" s="15">
        <f t="shared" si="7"/>
        <v>0</v>
      </c>
      <c r="J465" s="12" t="s">
        <v>248</v>
      </c>
    </row>
    <row r="466" spans="2:10" ht="33.75" x14ac:dyDescent="0.2">
      <c r="B466" s="12" t="s">
        <v>216</v>
      </c>
      <c r="C466" s="12">
        <v>346453</v>
      </c>
      <c r="D466" s="12" t="s">
        <v>222</v>
      </c>
      <c r="E466" s="11" t="s">
        <v>445</v>
      </c>
      <c r="F466" s="12">
        <v>212</v>
      </c>
      <c r="G466" s="13" t="s">
        <v>468</v>
      </c>
      <c r="H466" s="14"/>
      <c r="I466" s="15">
        <f t="shared" si="7"/>
        <v>0</v>
      </c>
      <c r="J466" s="12" t="s">
        <v>248</v>
      </c>
    </row>
    <row r="467" spans="2:10" ht="33.75" x14ac:dyDescent="0.2">
      <c r="B467" s="12" t="s">
        <v>216</v>
      </c>
      <c r="C467" s="12">
        <v>346454</v>
      </c>
      <c r="D467" s="12" t="s">
        <v>223</v>
      </c>
      <c r="E467" s="11" t="s">
        <v>446</v>
      </c>
      <c r="F467" s="12">
        <v>2</v>
      </c>
      <c r="G467" s="13" t="s">
        <v>6</v>
      </c>
      <c r="H467" s="14"/>
      <c r="I467" s="15">
        <f t="shared" si="7"/>
        <v>0</v>
      </c>
      <c r="J467" s="12" t="s">
        <v>248</v>
      </c>
    </row>
    <row r="468" spans="2:10" ht="33.75" x14ac:dyDescent="0.2">
      <c r="B468" s="12" t="s">
        <v>216</v>
      </c>
      <c r="C468" s="12">
        <v>346439</v>
      </c>
      <c r="D468" s="12" t="s">
        <v>224</v>
      </c>
      <c r="E468" s="11" t="s">
        <v>447</v>
      </c>
      <c r="F468" s="12">
        <v>120</v>
      </c>
      <c r="G468" s="13" t="s">
        <v>468</v>
      </c>
      <c r="H468" s="14"/>
      <c r="I468" s="15">
        <f t="shared" si="7"/>
        <v>0</v>
      </c>
      <c r="J468" s="12" t="s">
        <v>248</v>
      </c>
    </row>
    <row r="469" spans="2:10" ht="33.75" x14ac:dyDescent="0.2">
      <c r="B469" s="12" t="s">
        <v>216</v>
      </c>
      <c r="C469" s="12">
        <v>346539</v>
      </c>
      <c r="D469" s="12" t="s">
        <v>225</v>
      </c>
      <c r="E469" s="11" t="s">
        <v>448</v>
      </c>
      <c r="F469" s="12">
        <v>44</v>
      </c>
      <c r="G469" s="13" t="s">
        <v>6</v>
      </c>
      <c r="H469" s="14"/>
      <c r="I469" s="15">
        <f t="shared" si="7"/>
        <v>0</v>
      </c>
      <c r="J469" s="12" t="s">
        <v>248</v>
      </c>
    </row>
    <row r="470" spans="2:10" ht="22.5" x14ac:dyDescent="0.2">
      <c r="B470" s="12" t="s">
        <v>216</v>
      </c>
      <c r="C470" s="12">
        <v>344696</v>
      </c>
      <c r="D470" s="12" t="s">
        <v>32</v>
      </c>
      <c r="E470" s="11" t="s">
        <v>265</v>
      </c>
      <c r="F470" s="12">
        <v>23060</v>
      </c>
      <c r="G470" s="13" t="s">
        <v>463</v>
      </c>
      <c r="H470" s="14"/>
      <c r="I470" s="15">
        <f t="shared" si="7"/>
        <v>0</v>
      </c>
      <c r="J470" s="12" t="s">
        <v>248</v>
      </c>
    </row>
    <row r="471" spans="2:10" ht="33.75" x14ac:dyDescent="0.2">
      <c r="B471" s="12" t="s">
        <v>216</v>
      </c>
      <c r="C471" s="12">
        <v>298162</v>
      </c>
      <c r="D471" s="12" t="s">
        <v>34</v>
      </c>
      <c r="E471" s="11" t="s">
        <v>267</v>
      </c>
      <c r="F471" s="12">
        <v>8</v>
      </c>
      <c r="G471" s="13" t="s">
        <v>463</v>
      </c>
      <c r="H471" s="14"/>
      <c r="I471" s="15">
        <f t="shared" si="7"/>
        <v>0</v>
      </c>
      <c r="J471" s="12" t="s">
        <v>248</v>
      </c>
    </row>
    <row r="472" spans="2:10" ht="45" x14ac:dyDescent="0.2">
      <c r="B472" s="12" t="s">
        <v>216</v>
      </c>
      <c r="C472" s="12">
        <v>298169</v>
      </c>
      <c r="D472" s="12" t="s">
        <v>38</v>
      </c>
      <c r="E472" s="11" t="s">
        <v>271</v>
      </c>
      <c r="F472" s="12">
        <v>70050</v>
      </c>
      <c r="G472" s="13" t="s">
        <v>466</v>
      </c>
      <c r="H472" s="14"/>
      <c r="I472" s="15">
        <f t="shared" si="7"/>
        <v>0</v>
      </c>
      <c r="J472" s="12" t="s">
        <v>248</v>
      </c>
    </row>
    <row r="473" spans="2:10" ht="22.5" x14ac:dyDescent="0.2">
      <c r="B473" s="12" t="s">
        <v>216</v>
      </c>
      <c r="C473" s="12">
        <v>303522</v>
      </c>
      <c r="D473" s="12" t="s">
        <v>118</v>
      </c>
      <c r="E473" s="11" t="s">
        <v>348</v>
      </c>
      <c r="F473" s="12">
        <v>15612.5</v>
      </c>
      <c r="G473" s="13" t="s">
        <v>466</v>
      </c>
      <c r="H473" s="14"/>
      <c r="I473" s="15">
        <f t="shared" si="7"/>
        <v>0</v>
      </c>
      <c r="J473" s="12" t="s">
        <v>248</v>
      </c>
    </row>
    <row r="474" spans="2:10" ht="33.75" x14ac:dyDescent="0.2">
      <c r="B474" s="12" t="s">
        <v>216</v>
      </c>
      <c r="C474" s="12">
        <v>344725</v>
      </c>
      <c r="D474" s="12" t="s">
        <v>226</v>
      </c>
      <c r="E474" s="11" t="s">
        <v>449</v>
      </c>
      <c r="F474" s="12">
        <v>400</v>
      </c>
      <c r="G474" s="13" t="s">
        <v>463</v>
      </c>
      <c r="H474" s="14"/>
      <c r="I474" s="15">
        <f t="shared" si="7"/>
        <v>0</v>
      </c>
      <c r="J474" s="12" t="s">
        <v>248</v>
      </c>
    </row>
    <row r="475" spans="2:10" ht="33.75" x14ac:dyDescent="0.2">
      <c r="B475" s="12" t="s">
        <v>216</v>
      </c>
      <c r="C475" s="12">
        <v>303508</v>
      </c>
      <c r="D475" s="12" t="s">
        <v>227</v>
      </c>
      <c r="E475" s="11" t="s">
        <v>450</v>
      </c>
      <c r="F475" s="12">
        <v>236</v>
      </c>
      <c r="G475" s="13" t="s">
        <v>463</v>
      </c>
      <c r="H475" s="14"/>
      <c r="I475" s="15">
        <f t="shared" si="7"/>
        <v>0</v>
      </c>
      <c r="J475" s="12" t="s">
        <v>248</v>
      </c>
    </row>
    <row r="476" spans="2:10" ht="22.5" x14ac:dyDescent="0.2">
      <c r="B476" s="12" t="s">
        <v>216</v>
      </c>
      <c r="C476" s="12">
        <v>303004</v>
      </c>
      <c r="D476" s="12" t="s">
        <v>228</v>
      </c>
      <c r="E476" s="11" t="s">
        <v>451</v>
      </c>
      <c r="F476" s="12">
        <v>11.4</v>
      </c>
      <c r="G476" s="13" t="s">
        <v>463</v>
      </c>
      <c r="H476" s="14"/>
      <c r="I476" s="15">
        <f t="shared" si="7"/>
        <v>0</v>
      </c>
      <c r="J476" s="12" t="s">
        <v>248</v>
      </c>
    </row>
    <row r="477" spans="2:10" ht="22.5" x14ac:dyDescent="0.2">
      <c r="B477" s="12" t="s">
        <v>216</v>
      </c>
      <c r="C477" s="12">
        <v>307457</v>
      </c>
      <c r="D477" s="12" t="s">
        <v>44</v>
      </c>
      <c r="E477" s="11" t="s">
        <v>277</v>
      </c>
      <c r="F477" s="12">
        <v>32</v>
      </c>
      <c r="G477" s="13" t="s">
        <v>463</v>
      </c>
      <c r="H477" s="14"/>
      <c r="I477" s="15">
        <f t="shared" si="7"/>
        <v>0</v>
      </c>
      <c r="J477" s="12" t="s">
        <v>248</v>
      </c>
    </row>
    <row r="478" spans="2:10" ht="22.5" x14ac:dyDescent="0.2">
      <c r="B478" s="12" t="s">
        <v>216</v>
      </c>
      <c r="C478" s="12">
        <v>279266</v>
      </c>
      <c r="D478" s="12" t="s">
        <v>121</v>
      </c>
      <c r="E478" s="11" t="s">
        <v>351</v>
      </c>
      <c r="F478" s="12">
        <v>13</v>
      </c>
      <c r="G478" s="13" t="s">
        <v>463</v>
      </c>
      <c r="H478" s="14"/>
      <c r="I478" s="15">
        <f t="shared" si="7"/>
        <v>0</v>
      </c>
      <c r="J478" s="12" t="s">
        <v>248</v>
      </c>
    </row>
    <row r="479" spans="2:10" ht="33.75" x14ac:dyDescent="0.2">
      <c r="B479" s="12" t="s">
        <v>216</v>
      </c>
      <c r="C479" s="12">
        <v>345938</v>
      </c>
      <c r="D479" s="12" t="s">
        <v>174</v>
      </c>
      <c r="E479" s="11" t="s">
        <v>400</v>
      </c>
      <c r="F479" s="12">
        <v>292</v>
      </c>
      <c r="G479" s="13" t="s">
        <v>468</v>
      </c>
      <c r="H479" s="14"/>
      <c r="I479" s="15">
        <f t="shared" si="7"/>
        <v>0</v>
      </c>
      <c r="J479" s="12" t="s">
        <v>248</v>
      </c>
    </row>
    <row r="480" spans="2:10" ht="22.5" x14ac:dyDescent="0.2">
      <c r="B480" s="12" t="s">
        <v>216</v>
      </c>
      <c r="C480" s="12">
        <v>324163</v>
      </c>
      <c r="D480" s="12" t="s">
        <v>229</v>
      </c>
      <c r="E480" s="11" t="s">
        <v>452</v>
      </c>
      <c r="F480" s="12">
        <v>68</v>
      </c>
      <c r="G480" s="13" t="s">
        <v>468</v>
      </c>
      <c r="H480" s="14"/>
      <c r="I480" s="15">
        <f t="shared" si="7"/>
        <v>0</v>
      </c>
      <c r="J480" s="12" t="s">
        <v>248</v>
      </c>
    </row>
    <row r="481" spans="2:10" ht="33.75" x14ac:dyDescent="0.2">
      <c r="B481" s="12" t="s">
        <v>216</v>
      </c>
      <c r="C481" s="12">
        <v>345940</v>
      </c>
      <c r="D481" s="12" t="s">
        <v>183</v>
      </c>
      <c r="E481" s="11" t="s">
        <v>409</v>
      </c>
      <c r="F481" s="12">
        <v>363</v>
      </c>
      <c r="G481" s="13" t="s">
        <v>468</v>
      </c>
      <c r="H481" s="14"/>
      <c r="I481" s="15">
        <f t="shared" si="7"/>
        <v>0</v>
      </c>
      <c r="J481" s="12" t="s">
        <v>248</v>
      </c>
    </row>
    <row r="482" spans="2:10" ht="33.75" x14ac:dyDescent="0.2">
      <c r="B482" s="12" t="s">
        <v>216</v>
      </c>
      <c r="C482" s="12">
        <v>345941</v>
      </c>
      <c r="D482" s="12" t="s">
        <v>230</v>
      </c>
      <c r="E482" s="11" t="s">
        <v>453</v>
      </c>
      <c r="F482" s="12">
        <v>120.4</v>
      </c>
      <c r="G482" s="13" t="s">
        <v>468</v>
      </c>
      <c r="H482" s="14"/>
      <c r="I482" s="15">
        <f t="shared" si="7"/>
        <v>0</v>
      </c>
      <c r="J482" s="12" t="s">
        <v>248</v>
      </c>
    </row>
    <row r="483" spans="2:10" ht="33.75" x14ac:dyDescent="0.2">
      <c r="B483" s="12" t="s">
        <v>216</v>
      </c>
      <c r="C483" s="12">
        <v>314427</v>
      </c>
      <c r="D483" s="12" t="s">
        <v>184</v>
      </c>
      <c r="E483" s="11" t="s">
        <v>410</v>
      </c>
      <c r="F483" s="12">
        <v>391</v>
      </c>
      <c r="G483" s="13" t="s">
        <v>463</v>
      </c>
      <c r="H483" s="14"/>
      <c r="I483" s="15">
        <f t="shared" si="7"/>
        <v>0</v>
      </c>
      <c r="J483" s="12" t="s">
        <v>248</v>
      </c>
    </row>
    <row r="484" spans="2:10" ht="33.75" x14ac:dyDescent="0.2">
      <c r="B484" s="12" t="s">
        <v>216</v>
      </c>
      <c r="C484" s="12">
        <v>308907</v>
      </c>
      <c r="D484" s="12" t="s">
        <v>185</v>
      </c>
      <c r="E484" s="11" t="s">
        <v>411</v>
      </c>
      <c r="F484" s="12">
        <v>1161</v>
      </c>
      <c r="G484" s="13" t="s">
        <v>468</v>
      </c>
      <c r="H484" s="14"/>
      <c r="I484" s="15">
        <f t="shared" si="7"/>
        <v>0</v>
      </c>
      <c r="J484" s="12" t="s">
        <v>248</v>
      </c>
    </row>
    <row r="485" spans="2:10" ht="22.5" x14ac:dyDescent="0.2">
      <c r="B485" s="12" t="s">
        <v>231</v>
      </c>
      <c r="C485" s="12">
        <v>271249</v>
      </c>
      <c r="D485" s="12" t="s">
        <v>17</v>
      </c>
      <c r="E485" s="11" t="s">
        <v>250</v>
      </c>
      <c r="F485" s="12">
        <f>1742*0.2</f>
        <v>348.40000000000003</v>
      </c>
      <c r="G485" s="13" t="s">
        <v>463</v>
      </c>
      <c r="H485" s="14"/>
      <c r="I485" s="15">
        <f t="shared" si="7"/>
        <v>0</v>
      </c>
      <c r="J485" s="12" t="s">
        <v>248</v>
      </c>
    </row>
    <row r="486" spans="2:10" ht="22.5" x14ac:dyDescent="0.2">
      <c r="B486" s="12" t="s">
        <v>231</v>
      </c>
      <c r="C486" s="12">
        <v>298756</v>
      </c>
      <c r="D486" s="12" t="s">
        <v>172</v>
      </c>
      <c r="E486" s="11" t="s">
        <v>439</v>
      </c>
      <c r="F486" s="12">
        <v>3044</v>
      </c>
      <c r="G486" s="13" t="s">
        <v>463</v>
      </c>
      <c r="H486" s="14"/>
      <c r="I486" s="15">
        <f t="shared" si="7"/>
        <v>0</v>
      </c>
      <c r="J486" s="12" t="s">
        <v>248</v>
      </c>
    </row>
    <row r="487" spans="2:10" ht="33.75" x14ac:dyDescent="0.2">
      <c r="B487" s="12" t="s">
        <v>231</v>
      </c>
      <c r="C487" s="12">
        <v>282285</v>
      </c>
      <c r="D487" s="12" t="s">
        <v>207</v>
      </c>
      <c r="E487" s="11" t="s">
        <v>431</v>
      </c>
      <c r="F487" s="12">
        <v>151.4</v>
      </c>
      <c r="G487" s="13" t="s">
        <v>464</v>
      </c>
      <c r="H487" s="14"/>
      <c r="I487" s="15">
        <f t="shared" si="7"/>
        <v>0</v>
      </c>
      <c r="J487" s="12" t="s">
        <v>248</v>
      </c>
    </row>
    <row r="488" spans="2:10" ht="22.5" x14ac:dyDescent="0.2">
      <c r="B488" s="12" t="s">
        <v>232</v>
      </c>
      <c r="C488" s="12">
        <v>271249</v>
      </c>
      <c r="D488" s="12" t="s">
        <v>17</v>
      </c>
      <c r="E488" s="11" t="s">
        <v>250</v>
      </c>
      <c r="F488" s="12">
        <f>1713.1*0.2</f>
        <v>342.62</v>
      </c>
      <c r="G488" s="13" t="s">
        <v>463</v>
      </c>
      <c r="H488" s="14"/>
      <c r="I488" s="15">
        <f t="shared" si="7"/>
        <v>0</v>
      </c>
      <c r="J488" s="12" t="s">
        <v>248</v>
      </c>
    </row>
    <row r="489" spans="2:10" ht="22.5" x14ac:dyDescent="0.2">
      <c r="B489" s="12" t="s">
        <v>232</v>
      </c>
      <c r="C489" s="12">
        <v>298756</v>
      </c>
      <c r="D489" s="12" t="s">
        <v>172</v>
      </c>
      <c r="E489" s="11" t="s">
        <v>439</v>
      </c>
      <c r="F489" s="12">
        <v>2127</v>
      </c>
      <c r="G489" s="13" t="s">
        <v>463</v>
      </c>
      <c r="H489" s="14"/>
      <c r="I489" s="15">
        <f t="shared" si="7"/>
        <v>0</v>
      </c>
      <c r="J489" s="12" t="s">
        <v>248</v>
      </c>
    </row>
    <row r="490" spans="2:10" ht="33.75" x14ac:dyDescent="0.2">
      <c r="B490" s="12" t="s">
        <v>232</v>
      </c>
      <c r="C490" s="12">
        <v>344713</v>
      </c>
      <c r="D490" s="12" t="s">
        <v>218</v>
      </c>
      <c r="E490" s="11" t="s">
        <v>441</v>
      </c>
      <c r="F490" s="12">
        <v>117</v>
      </c>
      <c r="G490" s="13" t="s">
        <v>463</v>
      </c>
      <c r="H490" s="14"/>
      <c r="I490" s="15">
        <f t="shared" si="7"/>
        <v>0</v>
      </c>
      <c r="J490" s="12" t="s">
        <v>248</v>
      </c>
    </row>
    <row r="491" spans="2:10" ht="33.75" x14ac:dyDescent="0.2">
      <c r="B491" s="12" t="s">
        <v>232</v>
      </c>
      <c r="C491" s="12">
        <v>282285</v>
      </c>
      <c r="D491" s="12" t="s">
        <v>207</v>
      </c>
      <c r="E491" s="11" t="s">
        <v>431</v>
      </c>
      <c r="F491" s="12">
        <v>40</v>
      </c>
      <c r="G491" s="13" t="s">
        <v>464</v>
      </c>
      <c r="H491" s="14"/>
      <c r="I491" s="15">
        <f t="shared" si="7"/>
        <v>0</v>
      </c>
      <c r="J491" s="12" t="s">
        <v>248</v>
      </c>
    </row>
    <row r="492" spans="2:10" ht="22.5" x14ac:dyDescent="0.2">
      <c r="B492" s="12" t="s">
        <v>233</v>
      </c>
      <c r="C492" s="12">
        <v>271249</v>
      </c>
      <c r="D492" s="12" t="s">
        <v>17</v>
      </c>
      <c r="E492" s="11" t="s">
        <v>250</v>
      </c>
      <c r="F492" s="12">
        <f>388*0.2</f>
        <v>77.600000000000009</v>
      </c>
      <c r="G492" s="13" t="s">
        <v>463</v>
      </c>
      <c r="H492" s="14"/>
      <c r="I492" s="15">
        <f t="shared" si="7"/>
        <v>0</v>
      </c>
      <c r="J492" s="12" t="s">
        <v>248</v>
      </c>
    </row>
    <row r="493" spans="2:10" ht="22.5" x14ac:dyDescent="0.2">
      <c r="B493" s="12" t="s">
        <v>233</v>
      </c>
      <c r="C493" s="12">
        <v>298756</v>
      </c>
      <c r="D493" s="12" t="s">
        <v>172</v>
      </c>
      <c r="E493" s="11" t="s">
        <v>439</v>
      </c>
      <c r="F493" s="12">
        <v>375</v>
      </c>
      <c r="G493" s="13" t="s">
        <v>463</v>
      </c>
      <c r="H493" s="14"/>
      <c r="I493" s="15">
        <f t="shared" si="7"/>
        <v>0</v>
      </c>
      <c r="J493" s="12" t="s">
        <v>248</v>
      </c>
    </row>
    <row r="494" spans="2:10" ht="33.75" x14ac:dyDescent="0.2">
      <c r="B494" s="12" t="s">
        <v>233</v>
      </c>
      <c r="C494" s="12">
        <v>282285</v>
      </c>
      <c r="D494" s="12" t="s">
        <v>207</v>
      </c>
      <c r="E494" s="11" t="s">
        <v>431</v>
      </c>
      <c r="F494" s="12">
        <v>30</v>
      </c>
      <c r="G494" s="13" t="s">
        <v>464</v>
      </c>
      <c r="H494" s="14"/>
      <c r="I494" s="15">
        <f t="shared" si="7"/>
        <v>0</v>
      </c>
      <c r="J494" s="12" t="s">
        <v>248</v>
      </c>
    </row>
    <row r="495" spans="2:10" ht="22.5" x14ac:dyDescent="0.2">
      <c r="B495" s="12" t="s">
        <v>234</v>
      </c>
      <c r="C495" s="12">
        <v>344696</v>
      </c>
      <c r="D495" s="12" t="s">
        <v>32</v>
      </c>
      <c r="E495" s="11" t="s">
        <v>265</v>
      </c>
      <c r="F495" s="12">
        <v>24760</v>
      </c>
      <c r="G495" s="13" t="s">
        <v>463</v>
      </c>
      <c r="H495" s="14"/>
      <c r="I495" s="15">
        <f t="shared" si="7"/>
        <v>0</v>
      </c>
      <c r="J495" s="12" t="s">
        <v>248</v>
      </c>
    </row>
    <row r="496" spans="2:10" ht="22.5" x14ac:dyDescent="0.2">
      <c r="B496" s="12" t="s">
        <v>235</v>
      </c>
      <c r="C496" s="12">
        <v>271249</v>
      </c>
      <c r="D496" s="12" t="s">
        <v>17</v>
      </c>
      <c r="E496" s="11" t="s">
        <v>250</v>
      </c>
      <c r="F496" s="12">
        <f>3377.24*0.3</f>
        <v>1013.1719999999999</v>
      </c>
      <c r="G496" s="13" t="s">
        <v>463</v>
      </c>
      <c r="H496" s="14"/>
      <c r="I496" s="15">
        <f t="shared" si="7"/>
        <v>0</v>
      </c>
      <c r="J496" s="12" t="s">
        <v>248</v>
      </c>
    </row>
    <row r="497" spans="2:10" x14ac:dyDescent="0.2">
      <c r="B497" s="12" t="s">
        <v>235</v>
      </c>
      <c r="C497" s="12">
        <v>290872</v>
      </c>
      <c r="D497" s="12" t="s">
        <v>206</v>
      </c>
      <c r="E497" s="11" t="s">
        <v>430</v>
      </c>
      <c r="F497" s="12">
        <v>7472</v>
      </c>
      <c r="G497" s="13" t="s">
        <v>463</v>
      </c>
      <c r="H497" s="14"/>
      <c r="I497" s="15">
        <f t="shared" si="7"/>
        <v>0</v>
      </c>
      <c r="J497" s="12" t="s">
        <v>248</v>
      </c>
    </row>
    <row r="498" spans="2:10" ht="22.5" x14ac:dyDescent="0.2">
      <c r="B498" s="12" t="s">
        <v>235</v>
      </c>
      <c r="C498" s="12">
        <v>265877</v>
      </c>
      <c r="D498" s="12" t="s">
        <v>212</v>
      </c>
      <c r="E498" s="11" t="s">
        <v>435</v>
      </c>
      <c r="F498" s="12">
        <v>9</v>
      </c>
      <c r="G498" s="13" t="s">
        <v>6</v>
      </c>
      <c r="H498" s="14"/>
      <c r="I498" s="15">
        <f t="shared" si="7"/>
        <v>0</v>
      </c>
      <c r="J498" s="12" t="s">
        <v>248</v>
      </c>
    </row>
    <row r="499" spans="2:10" ht="22.5" x14ac:dyDescent="0.2">
      <c r="B499" s="12" t="s">
        <v>235</v>
      </c>
      <c r="C499" s="12">
        <v>344689</v>
      </c>
      <c r="D499" s="12" t="s">
        <v>213</v>
      </c>
      <c r="E499" s="11" t="s">
        <v>436</v>
      </c>
      <c r="F499" s="12">
        <f>40.2+35.1+12+1.7</f>
        <v>89.000000000000014</v>
      </c>
      <c r="G499" s="13" t="s">
        <v>463</v>
      </c>
      <c r="H499" s="14"/>
      <c r="I499" s="15">
        <f t="shared" si="7"/>
        <v>0</v>
      </c>
      <c r="J499" s="12" t="s">
        <v>248</v>
      </c>
    </row>
    <row r="500" spans="2:10" ht="22.5" x14ac:dyDescent="0.2">
      <c r="B500" s="12" t="s">
        <v>235</v>
      </c>
      <c r="C500" s="12">
        <v>328114</v>
      </c>
      <c r="D500" s="12" t="s">
        <v>214</v>
      </c>
      <c r="E500" s="11" t="s">
        <v>437</v>
      </c>
      <c r="F500" s="12">
        <f>777+678+233+32</f>
        <v>1720</v>
      </c>
      <c r="G500" s="13" t="s">
        <v>464</v>
      </c>
      <c r="H500" s="14"/>
      <c r="I500" s="15">
        <f t="shared" si="7"/>
        <v>0</v>
      </c>
      <c r="J500" s="12" t="s">
        <v>248</v>
      </c>
    </row>
    <row r="501" spans="2:10" ht="22.5" x14ac:dyDescent="0.2">
      <c r="B501" s="12" t="s">
        <v>235</v>
      </c>
      <c r="C501" s="12">
        <v>271251</v>
      </c>
      <c r="D501" s="12" t="s">
        <v>31</v>
      </c>
      <c r="E501" s="11" t="s">
        <v>264</v>
      </c>
      <c r="F501" s="12">
        <v>3586.08</v>
      </c>
      <c r="G501" s="13" t="s">
        <v>464</v>
      </c>
      <c r="H501" s="14"/>
      <c r="I501" s="15">
        <f t="shared" si="7"/>
        <v>0</v>
      </c>
      <c r="J501" s="12" t="s">
        <v>248</v>
      </c>
    </row>
    <row r="502" spans="2:10" ht="22.5" x14ac:dyDescent="0.2">
      <c r="B502" s="12" t="s">
        <v>236</v>
      </c>
      <c r="C502" s="12">
        <v>271249</v>
      </c>
      <c r="D502" s="12" t="s">
        <v>17</v>
      </c>
      <c r="E502" s="11" t="s">
        <v>250</v>
      </c>
      <c r="F502" s="12">
        <f>1325.71*0.3</f>
        <v>397.71300000000002</v>
      </c>
      <c r="G502" s="13" t="s">
        <v>463</v>
      </c>
      <c r="H502" s="14"/>
      <c r="I502" s="15">
        <f t="shared" si="7"/>
        <v>0</v>
      </c>
      <c r="J502" s="12" t="s">
        <v>248</v>
      </c>
    </row>
    <row r="503" spans="2:10" x14ac:dyDescent="0.2">
      <c r="B503" s="12" t="s">
        <v>236</v>
      </c>
      <c r="C503" s="12">
        <v>290872</v>
      </c>
      <c r="D503" s="12" t="s">
        <v>206</v>
      </c>
      <c r="E503" s="11" t="s">
        <v>430</v>
      </c>
      <c r="F503" s="12">
        <v>1701.72</v>
      </c>
      <c r="G503" s="13" t="s">
        <v>463</v>
      </c>
      <c r="H503" s="14"/>
      <c r="I503" s="15">
        <f t="shared" si="7"/>
        <v>0</v>
      </c>
      <c r="J503" s="12" t="s">
        <v>248</v>
      </c>
    </row>
    <row r="504" spans="2:10" ht="22.5" x14ac:dyDescent="0.2">
      <c r="B504" s="12" t="s">
        <v>236</v>
      </c>
      <c r="C504" s="12">
        <v>265877</v>
      </c>
      <c r="D504" s="12" t="s">
        <v>212</v>
      </c>
      <c r="E504" s="11" t="s">
        <v>435</v>
      </c>
      <c r="F504" s="12">
        <v>9</v>
      </c>
      <c r="G504" s="13" t="s">
        <v>6</v>
      </c>
      <c r="H504" s="14"/>
      <c r="I504" s="15">
        <f t="shared" si="7"/>
        <v>0</v>
      </c>
      <c r="J504" s="12" t="s">
        <v>248</v>
      </c>
    </row>
    <row r="505" spans="2:10" ht="22.5" x14ac:dyDescent="0.2">
      <c r="B505" s="12" t="s">
        <v>236</v>
      </c>
      <c r="C505" s="12">
        <v>344689</v>
      </c>
      <c r="D505" s="12" t="s">
        <v>213</v>
      </c>
      <c r="E505" s="11" t="s">
        <v>436</v>
      </c>
      <c r="F505" s="12">
        <v>20.9</v>
      </c>
      <c r="G505" s="13" t="s">
        <v>463</v>
      </c>
      <c r="H505" s="14"/>
      <c r="I505" s="15">
        <f t="shared" si="7"/>
        <v>0</v>
      </c>
      <c r="J505" s="12" t="s">
        <v>248</v>
      </c>
    </row>
    <row r="506" spans="2:10" ht="22.5" x14ac:dyDescent="0.2">
      <c r="B506" s="12" t="s">
        <v>236</v>
      </c>
      <c r="C506" s="12">
        <v>328114</v>
      </c>
      <c r="D506" s="12" t="s">
        <v>214</v>
      </c>
      <c r="E506" s="11" t="s">
        <v>437</v>
      </c>
      <c r="F506" s="12">
        <v>404.4</v>
      </c>
      <c r="G506" s="13" t="s">
        <v>464</v>
      </c>
      <c r="H506" s="14"/>
      <c r="I506" s="15">
        <f t="shared" si="7"/>
        <v>0</v>
      </c>
      <c r="J506" s="12" t="s">
        <v>248</v>
      </c>
    </row>
    <row r="507" spans="2:10" ht="22.5" x14ac:dyDescent="0.2">
      <c r="B507" s="12" t="s">
        <v>236</v>
      </c>
      <c r="C507" s="12">
        <v>271251</v>
      </c>
      <c r="D507" s="12" t="s">
        <v>31</v>
      </c>
      <c r="E507" s="11" t="s">
        <v>264</v>
      </c>
      <c r="F507" s="12">
        <v>1421</v>
      </c>
      <c r="G507" s="13" t="s">
        <v>464</v>
      </c>
      <c r="H507" s="14"/>
      <c r="I507" s="15">
        <f t="shared" si="7"/>
        <v>0</v>
      </c>
      <c r="J507" s="12" t="s">
        <v>248</v>
      </c>
    </row>
    <row r="508" spans="2:10" x14ac:dyDescent="0.2">
      <c r="B508" s="12" t="s">
        <v>237</v>
      </c>
      <c r="C508" s="12">
        <v>290872</v>
      </c>
      <c r="D508" s="12" t="s">
        <v>206</v>
      </c>
      <c r="E508" s="11" t="s">
        <v>430</v>
      </c>
      <c r="F508" s="12">
        <v>5004.54</v>
      </c>
      <c r="G508" s="13" t="s">
        <v>463</v>
      </c>
      <c r="H508" s="14"/>
      <c r="I508" s="15">
        <f t="shared" si="7"/>
        <v>0</v>
      </c>
      <c r="J508" s="12" t="s">
        <v>248</v>
      </c>
    </row>
    <row r="509" spans="2:10" ht="22.5" x14ac:dyDescent="0.2">
      <c r="B509" s="12" t="s">
        <v>237</v>
      </c>
      <c r="C509" s="12">
        <v>265877</v>
      </c>
      <c r="D509" s="12" t="s">
        <v>212</v>
      </c>
      <c r="E509" s="11" t="s">
        <v>435</v>
      </c>
      <c r="F509" s="12">
        <v>4</v>
      </c>
      <c r="G509" s="13" t="s">
        <v>6</v>
      </c>
      <c r="H509" s="14"/>
      <c r="I509" s="15">
        <f t="shared" si="7"/>
        <v>0</v>
      </c>
      <c r="J509" s="12" t="s">
        <v>248</v>
      </c>
    </row>
    <row r="510" spans="2:10" ht="22.5" x14ac:dyDescent="0.2">
      <c r="B510" s="12" t="s">
        <v>237</v>
      </c>
      <c r="C510" s="12">
        <v>344689</v>
      </c>
      <c r="D510" s="12" t="s">
        <v>213</v>
      </c>
      <c r="E510" s="11" t="s">
        <v>436</v>
      </c>
      <c r="F510" s="12">
        <v>22.1</v>
      </c>
      <c r="G510" s="13" t="s">
        <v>463</v>
      </c>
      <c r="H510" s="14"/>
      <c r="I510" s="15">
        <f t="shared" si="7"/>
        <v>0</v>
      </c>
      <c r="J510" s="12" t="s">
        <v>248</v>
      </c>
    </row>
    <row r="511" spans="2:10" ht="22.5" x14ac:dyDescent="0.2">
      <c r="B511" s="12" t="s">
        <v>237</v>
      </c>
      <c r="C511" s="12">
        <v>328114</v>
      </c>
      <c r="D511" s="12" t="s">
        <v>214</v>
      </c>
      <c r="E511" s="11" t="s">
        <v>437</v>
      </c>
      <c r="F511" s="12">
        <v>428</v>
      </c>
      <c r="G511" s="13" t="s">
        <v>464</v>
      </c>
      <c r="H511" s="14"/>
      <c r="I511" s="15">
        <f t="shared" si="7"/>
        <v>0</v>
      </c>
      <c r="J511" s="12" t="s">
        <v>248</v>
      </c>
    </row>
    <row r="512" spans="2:10" ht="33.75" x14ac:dyDescent="0.2">
      <c r="B512" s="12" t="s">
        <v>237</v>
      </c>
      <c r="C512" s="12">
        <v>345937</v>
      </c>
      <c r="D512" s="12" t="s">
        <v>238</v>
      </c>
      <c r="E512" s="11" t="s">
        <v>454</v>
      </c>
      <c r="F512" s="12">
        <v>9</v>
      </c>
      <c r="G512" s="13" t="s">
        <v>468</v>
      </c>
      <c r="H512" s="14"/>
      <c r="I512" s="15">
        <f t="shared" si="7"/>
        <v>0</v>
      </c>
      <c r="J512" s="12" t="s">
        <v>248</v>
      </c>
    </row>
    <row r="513" spans="2:10" ht="22.5" x14ac:dyDescent="0.2">
      <c r="B513" s="12" t="s">
        <v>237</v>
      </c>
      <c r="C513" s="12">
        <v>271251</v>
      </c>
      <c r="D513" s="12" t="s">
        <v>31</v>
      </c>
      <c r="E513" s="11" t="s">
        <v>264</v>
      </c>
      <c r="F513" s="12">
        <v>1487</v>
      </c>
      <c r="G513" s="13" t="s">
        <v>464</v>
      </c>
      <c r="H513" s="14"/>
      <c r="I513" s="15">
        <f t="shared" si="7"/>
        <v>0</v>
      </c>
      <c r="J513" s="12" t="s">
        <v>248</v>
      </c>
    </row>
    <row r="514" spans="2:10" x14ac:dyDescent="0.2">
      <c r="B514" s="12" t="s">
        <v>239</v>
      </c>
      <c r="C514" s="12">
        <v>290872</v>
      </c>
      <c r="D514" s="12" t="s">
        <v>206</v>
      </c>
      <c r="E514" s="11" t="s">
        <v>430</v>
      </c>
      <c r="F514" s="12">
        <v>4202.93</v>
      </c>
      <c r="G514" s="13" t="s">
        <v>463</v>
      </c>
      <c r="H514" s="14"/>
      <c r="I514" s="15">
        <f t="shared" si="7"/>
        <v>0</v>
      </c>
      <c r="J514" s="12" t="s">
        <v>248</v>
      </c>
    </row>
    <row r="515" spans="2:10" ht="22.5" x14ac:dyDescent="0.2">
      <c r="B515" s="12" t="s">
        <v>239</v>
      </c>
      <c r="C515" s="12">
        <v>265877</v>
      </c>
      <c r="D515" s="12" t="s">
        <v>212</v>
      </c>
      <c r="E515" s="11" t="s">
        <v>435</v>
      </c>
      <c r="F515" s="12">
        <v>5</v>
      </c>
      <c r="G515" s="13" t="s">
        <v>6</v>
      </c>
      <c r="H515" s="14"/>
      <c r="I515" s="15">
        <f t="shared" si="7"/>
        <v>0</v>
      </c>
      <c r="J515" s="12" t="s">
        <v>248</v>
      </c>
    </row>
    <row r="516" spans="2:10" ht="22.5" x14ac:dyDescent="0.2">
      <c r="B516" s="12" t="s">
        <v>239</v>
      </c>
      <c r="C516" s="12">
        <v>344689</v>
      </c>
      <c r="D516" s="12" t="s">
        <v>213</v>
      </c>
      <c r="E516" s="11" t="s">
        <v>436</v>
      </c>
      <c r="F516" s="12">
        <v>29.8</v>
      </c>
      <c r="G516" s="13" t="s">
        <v>463</v>
      </c>
      <c r="H516" s="14"/>
      <c r="I516" s="15">
        <f t="shared" si="7"/>
        <v>0</v>
      </c>
      <c r="J516" s="12" t="s">
        <v>248</v>
      </c>
    </row>
    <row r="517" spans="2:10" ht="22.5" x14ac:dyDescent="0.2">
      <c r="B517" s="12" t="s">
        <v>239</v>
      </c>
      <c r="C517" s="12">
        <v>328114</v>
      </c>
      <c r="D517" s="12" t="s">
        <v>214</v>
      </c>
      <c r="E517" s="11" t="s">
        <v>437</v>
      </c>
      <c r="F517" s="12">
        <v>576.4</v>
      </c>
      <c r="G517" s="13" t="s">
        <v>464</v>
      </c>
      <c r="H517" s="14"/>
      <c r="I517" s="15">
        <f t="shared" si="7"/>
        <v>0</v>
      </c>
      <c r="J517" s="12" t="s">
        <v>248</v>
      </c>
    </row>
    <row r="518" spans="2:10" ht="22.5" x14ac:dyDescent="0.2">
      <c r="B518" s="12" t="s">
        <v>239</v>
      </c>
      <c r="C518" s="12">
        <v>271251</v>
      </c>
      <c r="D518" s="12" t="s">
        <v>31</v>
      </c>
      <c r="E518" s="11" t="s">
        <v>264</v>
      </c>
      <c r="F518" s="12">
        <v>2056</v>
      </c>
      <c r="G518" s="13" t="s">
        <v>464</v>
      </c>
      <c r="H518" s="14"/>
      <c r="I518" s="15">
        <f t="shared" si="7"/>
        <v>0</v>
      </c>
      <c r="J518" s="12" t="s">
        <v>248</v>
      </c>
    </row>
    <row r="519" spans="2:10" ht="33.75" x14ac:dyDescent="0.2">
      <c r="B519" s="12" t="s">
        <v>31</v>
      </c>
      <c r="C519" s="12">
        <v>344699</v>
      </c>
      <c r="D519" s="12" t="s">
        <v>33</v>
      </c>
      <c r="E519" s="11" t="s">
        <v>266</v>
      </c>
      <c r="F519" s="12">
        <v>38</v>
      </c>
      <c r="G519" s="13" t="s">
        <v>463</v>
      </c>
      <c r="H519" s="14"/>
      <c r="I519" s="15">
        <f t="shared" si="7"/>
        <v>0</v>
      </c>
      <c r="J519" s="12" t="s">
        <v>248</v>
      </c>
    </row>
    <row r="520" spans="2:10" ht="33.75" x14ac:dyDescent="0.2">
      <c r="B520" s="12" t="s">
        <v>31</v>
      </c>
      <c r="C520" s="12">
        <v>344701</v>
      </c>
      <c r="D520" s="12" t="s">
        <v>35</v>
      </c>
      <c r="E520" s="11" t="s">
        <v>268</v>
      </c>
      <c r="F520" s="12">
        <v>2</v>
      </c>
      <c r="G520" s="13" t="s">
        <v>463</v>
      </c>
      <c r="H520" s="14"/>
      <c r="I520" s="15">
        <f t="shared" ref="I520:I578" si="8">H520*F520</f>
        <v>0</v>
      </c>
      <c r="J520" s="12" t="s">
        <v>248</v>
      </c>
    </row>
    <row r="521" spans="2:10" ht="45" x14ac:dyDescent="0.2">
      <c r="B521" s="12" t="s">
        <v>31</v>
      </c>
      <c r="C521" s="12">
        <v>298169</v>
      </c>
      <c r="D521" s="12" t="s">
        <v>38</v>
      </c>
      <c r="E521" s="11" t="s">
        <v>271</v>
      </c>
      <c r="F521" s="12">
        <v>3722.2</v>
      </c>
      <c r="G521" s="13" t="s">
        <v>466</v>
      </c>
      <c r="H521" s="14"/>
      <c r="I521" s="15">
        <f t="shared" si="8"/>
        <v>0</v>
      </c>
      <c r="J521" s="12" t="s">
        <v>248</v>
      </c>
    </row>
    <row r="522" spans="2:10" ht="33.75" x14ac:dyDescent="0.2">
      <c r="B522" s="12" t="s">
        <v>31</v>
      </c>
      <c r="C522" s="12">
        <v>328582</v>
      </c>
      <c r="D522" s="12" t="s">
        <v>240</v>
      </c>
      <c r="E522" s="11" t="s">
        <v>455</v>
      </c>
      <c r="F522" s="12">
        <v>342</v>
      </c>
      <c r="G522" s="13" t="s">
        <v>468</v>
      </c>
      <c r="H522" s="14"/>
      <c r="I522" s="15">
        <f t="shared" si="8"/>
        <v>0</v>
      </c>
      <c r="J522" s="12" t="s">
        <v>248</v>
      </c>
    </row>
    <row r="523" spans="2:10" ht="33.75" x14ac:dyDescent="0.2">
      <c r="B523" s="12" t="s">
        <v>31</v>
      </c>
      <c r="C523" s="12">
        <v>261865</v>
      </c>
      <c r="D523" s="12" t="s">
        <v>45</v>
      </c>
      <c r="E523" s="11" t="s">
        <v>278</v>
      </c>
      <c r="F523" s="12">
        <v>37.78</v>
      </c>
      <c r="G523" s="13" t="s">
        <v>463</v>
      </c>
      <c r="H523" s="14"/>
      <c r="I523" s="15">
        <f t="shared" si="8"/>
        <v>0</v>
      </c>
      <c r="J523" s="12" t="s">
        <v>248</v>
      </c>
    </row>
    <row r="524" spans="2:10" ht="33.75" x14ac:dyDescent="0.2">
      <c r="B524" s="12" t="s">
        <v>31</v>
      </c>
      <c r="C524" s="12">
        <v>345948</v>
      </c>
      <c r="D524" s="12" t="s">
        <v>48</v>
      </c>
      <c r="E524" s="11" t="s">
        <v>280</v>
      </c>
      <c r="F524" s="12">
        <v>0.96</v>
      </c>
      <c r="G524" s="13" t="s">
        <v>463</v>
      </c>
      <c r="H524" s="14"/>
      <c r="I524" s="15">
        <f t="shared" si="8"/>
        <v>0</v>
      </c>
      <c r="J524" s="12" t="s">
        <v>248</v>
      </c>
    </row>
    <row r="525" spans="2:10" ht="33.75" x14ac:dyDescent="0.2">
      <c r="B525" s="12" t="s">
        <v>31</v>
      </c>
      <c r="C525" s="12">
        <v>253224</v>
      </c>
      <c r="D525" s="12" t="s">
        <v>50</v>
      </c>
      <c r="E525" s="11" t="s">
        <v>282</v>
      </c>
      <c r="F525" s="12">
        <v>1106</v>
      </c>
      <c r="G525" s="13" t="s">
        <v>464</v>
      </c>
      <c r="H525" s="14"/>
      <c r="I525" s="15">
        <f t="shared" si="8"/>
        <v>0</v>
      </c>
      <c r="J525" s="12" t="s">
        <v>248</v>
      </c>
    </row>
    <row r="526" spans="2:10" ht="33.75" x14ac:dyDescent="0.2">
      <c r="B526" s="12" t="s">
        <v>31</v>
      </c>
      <c r="C526" s="12">
        <v>261880</v>
      </c>
      <c r="D526" s="12" t="s">
        <v>51</v>
      </c>
      <c r="E526" s="11" t="s">
        <v>283</v>
      </c>
      <c r="F526" s="12">
        <v>12810</v>
      </c>
      <c r="G526" s="13" t="s">
        <v>465</v>
      </c>
      <c r="H526" s="14"/>
      <c r="I526" s="15">
        <f t="shared" si="8"/>
        <v>0</v>
      </c>
      <c r="J526" s="12" t="s">
        <v>248</v>
      </c>
    </row>
    <row r="527" spans="2:10" x14ac:dyDescent="0.2">
      <c r="B527" s="12" t="s">
        <v>31</v>
      </c>
      <c r="C527" s="12">
        <v>317221</v>
      </c>
      <c r="D527" s="12" t="s">
        <v>52</v>
      </c>
      <c r="E527" s="11" t="s">
        <v>284</v>
      </c>
      <c r="F527" s="12">
        <v>854</v>
      </c>
      <c r="G527" s="13" t="s">
        <v>464</v>
      </c>
      <c r="H527" s="14"/>
      <c r="I527" s="15">
        <f t="shared" si="8"/>
        <v>0</v>
      </c>
      <c r="J527" s="12" t="s">
        <v>248</v>
      </c>
    </row>
    <row r="528" spans="2:10" x14ac:dyDescent="0.2">
      <c r="B528" s="12" t="s">
        <v>31</v>
      </c>
      <c r="C528" s="12">
        <v>317222</v>
      </c>
      <c r="D528" s="12" t="s">
        <v>53</v>
      </c>
      <c r="E528" s="11" t="s">
        <v>285</v>
      </c>
      <c r="F528" s="12">
        <v>854</v>
      </c>
      <c r="G528" s="13" t="s">
        <v>464</v>
      </c>
      <c r="H528" s="14"/>
      <c r="I528" s="15">
        <f t="shared" si="8"/>
        <v>0</v>
      </c>
      <c r="J528" s="12" t="s">
        <v>248</v>
      </c>
    </row>
    <row r="529" spans="2:10" ht="56.25" x14ac:dyDescent="0.2">
      <c r="B529" s="12" t="s">
        <v>31</v>
      </c>
      <c r="C529" s="12">
        <v>345966</v>
      </c>
      <c r="D529" s="12" t="s">
        <v>54</v>
      </c>
      <c r="E529" s="11" t="s">
        <v>286</v>
      </c>
      <c r="F529" s="12">
        <v>503</v>
      </c>
      <c r="G529" s="13" t="s">
        <v>467</v>
      </c>
      <c r="H529" s="14"/>
      <c r="I529" s="15">
        <f t="shared" si="8"/>
        <v>0</v>
      </c>
      <c r="J529" s="12" t="s">
        <v>248</v>
      </c>
    </row>
    <row r="530" spans="2:10" ht="22.5" x14ac:dyDescent="0.2">
      <c r="B530" s="12" t="s">
        <v>31</v>
      </c>
      <c r="C530" s="12">
        <v>345958</v>
      </c>
      <c r="D530" s="12" t="s">
        <v>55</v>
      </c>
      <c r="E530" s="11" t="s">
        <v>287</v>
      </c>
      <c r="F530" s="12">
        <v>6405</v>
      </c>
      <c r="G530" s="13" t="s">
        <v>467</v>
      </c>
      <c r="H530" s="14"/>
      <c r="I530" s="15">
        <f t="shared" si="8"/>
        <v>0</v>
      </c>
      <c r="J530" s="12" t="s">
        <v>248</v>
      </c>
    </row>
    <row r="531" spans="2:10" x14ac:dyDescent="0.2">
      <c r="B531" s="12" t="s">
        <v>31</v>
      </c>
      <c r="C531" s="12">
        <v>317187</v>
      </c>
      <c r="D531" s="12" t="s">
        <v>56</v>
      </c>
      <c r="E531" s="11" t="s">
        <v>288</v>
      </c>
      <c r="F531" s="12">
        <v>121</v>
      </c>
      <c r="G531" s="13" t="s">
        <v>464</v>
      </c>
      <c r="H531" s="14"/>
      <c r="I531" s="15">
        <f t="shared" si="8"/>
        <v>0</v>
      </c>
      <c r="J531" s="12" t="s">
        <v>248</v>
      </c>
    </row>
    <row r="532" spans="2:10" ht="22.5" x14ac:dyDescent="0.2">
      <c r="B532" s="12" t="s">
        <v>31</v>
      </c>
      <c r="C532" s="12">
        <v>316935</v>
      </c>
      <c r="D532" s="12" t="s">
        <v>57</v>
      </c>
      <c r="E532" s="11" t="s">
        <v>289</v>
      </c>
      <c r="F532" s="12">
        <v>854</v>
      </c>
      <c r="G532" s="13" t="s">
        <v>464</v>
      </c>
      <c r="H532" s="14"/>
      <c r="I532" s="15">
        <f t="shared" si="8"/>
        <v>0</v>
      </c>
      <c r="J532" s="12" t="s">
        <v>248</v>
      </c>
    </row>
    <row r="533" spans="2:10" ht="22.5" x14ac:dyDescent="0.2">
      <c r="B533" s="12" t="s">
        <v>31</v>
      </c>
      <c r="C533" s="12">
        <v>344707</v>
      </c>
      <c r="D533" s="12" t="s">
        <v>58</v>
      </c>
      <c r="E533" s="11" t="s">
        <v>290</v>
      </c>
      <c r="F533" s="12">
        <v>280</v>
      </c>
      <c r="G533" s="13" t="s">
        <v>468</v>
      </c>
      <c r="H533" s="14"/>
      <c r="I533" s="15">
        <f t="shared" si="8"/>
        <v>0</v>
      </c>
      <c r="J533" s="12" t="s">
        <v>248</v>
      </c>
    </row>
    <row r="534" spans="2:10" ht="22.5" x14ac:dyDescent="0.2">
      <c r="B534" s="12" t="s">
        <v>31</v>
      </c>
      <c r="C534" s="12">
        <v>344708</v>
      </c>
      <c r="D534" s="12" t="s">
        <v>59</v>
      </c>
      <c r="E534" s="11" t="s">
        <v>291</v>
      </c>
      <c r="F534" s="12">
        <v>70</v>
      </c>
      <c r="G534" s="13" t="s">
        <v>468</v>
      </c>
      <c r="H534" s="14"/>
      <c r="I534" s="15">
        <f t="shared" si="8"/>
        <v>0</v>
      </c>
      <c r="J534" s="12" t="s">
        <v>248</v>
      </c>
    </row>
    <row r="535" spans="2:10" ht="22.5" x14ac:dyDescent="0.2">
      <c r="B535" s="12" t="s">
        <v>207</v>
      </c>
      <c r="C535" s="12">
        <v>271249</v>
      </c>
      <c r="D535" s="12" t="s">
        <v>17</v>
      </c>
      <c r="E535" s="11" t="s">
        <v>250</v>
      </c>
      <c r="F535" s="12">
        <v>28</v>
      </c>
      <c r="G535" s="13" t="s">
        <v>463</v>
      </c>
      <c r="H535" s="14"/>
      <c r="I535" s="15">
        <f t="shared" si="8"/>
        <v>0</v>
      </c>
      <c r="J535" s="12" t="s">
        <v>248</v>
      </c>
    </row>
    <row r="536" spans="2:10" ht="22.5" x14ac:dyDescent="0.2">
      <c r="B536" s="12" t="s">
        <v>207</v>
      </c>
      <c r="C536" s="12">
        <v>298533</v>
      </c>
      <c r="D536" s="12" t="s">
        <v>18</v>
      </c>
      <c r="E536" s="11" t="s">
        <v>251</v>
      </c>
      <c r="F536" s="12">
        <v>63</v>
      </c>
      <c r="G536" s="13" t="s">
        <v>463</v>
      </c>
      <c r="H536" s="14"/>
      <c r="I536" s="15">
        <f t="shared" si="8"/>
        <v>0</v>
      </c>
      <c r="J536" s="12" t="s">
        <v>248</v>
      </c>
    </row>
    <row r="537" spans="2:10" ht="22.5" x14ac:dyDescent="0.2">
      <c r="B537" s="12" t="s">
        <v>207</v>
      </c>
      <c r="C537" s="12">
        <v>283319</v>
      </c>
      <c r="D537" s="12" t="s">
        <v>22</v>
      </c>
      <c r="E537" s="11" t="s">
        <v>255</v>
      </c>
      <c r="F537" s="12">
        <v>2</v>
      </c>
      <c r="G537" s="13" t="s">
        <v>463</v>
      </c>
      <c r="H537" s="14"/>
      <c r="I537" s="15">
        <f t="shared" si="8"/>
        <v>0</v>
      </c>
      <c r="J537" s="12" t="s">
        <v>248</v>
      </c>
    </row>
    <row r="538" spans="2:10" ht="22.5" x14ac:dyDescent="0.2">
      <c r="B538" s="12" t="s">
        <v>207</v>
      </c>
      <c r="C538" s="12">
        <v>344710</v>
      </c>
      <c r="D538" s="12" t="s">
        <v>23</v>
      </c>
      <c r="E538" s="11" t="s">
        <v>256</v>
      </c>
      <c r="F538" s="12">
        <v>3.2</v>
      </c>
      <c r="G538" s="13" t="s">
        <v>463</v>
      </c>
      <c r="H538" s="14"/>
      <c r="I538" s="15">
        <f t="shared" si="8"/>
        <v>0</v>
      </c>
      <c r="J538" s="12" t="s">
        <v>248</v>
      </c>
    </row>
    <row r="539" spans="2:10" ht="22.5" x14ac:dyDescent="0.2">
      <c r="B539" s="12" t="s">
        <v>207</v>
      </c>
      <c r="C539" s="12">
        <v>344686</v>
      </c>
      <c r="D539" s="12" t="s">
        <v>241</v>
      </c>
      <c r="E539" s="11" t="s">
        <v>456</v>
      </c>
      <c r="F539" s="12">
        <v>142.52000000000001</v>
      </c>
      <c r="G539" s="13" t="s">
        <v>463</v>
      </c>
      <c r="H539" s="14"/>
      <c r="I539" s="15">
        <f t="shared" si="8"/>
        <v>0</v>
      </c>
      <c r="J539" s="12" t="s">
        <v>248</v>
      </c>
    </row>
    <row r="540" spans="2:10" ht="22.5" x14ac:dyDescent="0.2">
      <c r="B540" s="12" t="s">
        <v>207</v>
      </c>
      <c r="C540" s="12">
        <v>344692</v>
      </c>
      <c r="D540" s="12" t="s">
        <v>96</v>
      </c>
      <c r="E540" s="11" t="s">
        <v>328</v>
      </c>
      <c r="F540" s="12">
        <v>18.88</v>
      </c>
      <c r="G540" s="13" t="s">
        <v>464</v>
      </c>
      <c r="H540" s="14"/>
      <c r="I540" s="15">
        <f t="shared" si="8"/>
        <v>0</v>
      </c>
      <c r="J540" s="12" t="s">
        <v>248</v>
      </c>
    </row>
    <row r="541" spans="2:10" ht="45" x14ac:dyDescent="0.2">
      <c r="B541" s="12" t="s">
        <v>207</v>
      </c>
      <c r="C541" s="12">
        <v>301171</v>
      </c>
      <c r="D541" s="12" t="s">
        <v>242</v>
      </c>
      <c r="E541" s="11" t="s">
        <v>457</v>
      </c>
      <c r="F541" s="12">
        <v>2</v>
      </c>
      <c r="G541" s="13" t="s">
        <v>463</v>
      </c>
      <c r="H541" s="14"/>
      <c r="I541" s="15">
        <f t="shared" si="8"/>
        <v>0</v>
      </c>
      <c r="J541" s="12" t="s">
        <v>248</v>
      </c>
    </row>
    <row r="542" spans="2:10" ht="22.5" x14ac:dyDescent="0.2">
      <c r="B542" s="12" t="s">
        <v>207</v>
      </c>
      <c r="C542" s="12">
        <v>344698</v>
      </c>
      <c r="D542" s="12" t="s">
        <v>243</v>
      </c>
      <c r="E542" s="11" t="s">
        <v>458</v>
      </c>
      <c r="F542" s="12">
        <v>113</v>
      </c>
      <c r="G542" s="13" t="s">
        <v>463</v>
      </c>
      <c r="H542" s="14"/>
      <c r="I542" s="15">
        <f t="shared" si="8"/>
        <v>0</v>
      </c>
      <c r="J542" s="12" t="s">
        <v>248</v>
      </c>
    </row>
    <row r="543" spans="2:10" ht="33.75" x14ac:dyDescent="0.2">
      <c r="B543" s="12" t="s">
        <v>207</v>
      </c>
      <c r="C543" s="12">
        <v>345957</v>
      </c>
      <c r="D543" s="12" t="s">
        <v>99</v>
      </c>
      <c r="E543" s="11" t="s">
        <v>331</v>
      </c>
      <c r="F543" s="12">
        <v>0.3</v>
      </c>
      <c r="G543" s="13" t="s">
        <v>463</v>
      </c>
      <c r="H543" s="14"/>
      <c r="I543" s="15">
        <f t="shared" si="8"/>
        <v>0</v>
      </c>
      <c r="J543" s="12" t="s">
        <v>248</v>
      </c>
    </row>
    <row r="544" spans="2:10" ht="33.75" x14ac:dyDescent="0.2">
      <c r="B544" s="12" t="s">
        <v>207</v>
      </c>
      <c r="C544" s="12">
        <v>298162</v>
      </c>
      <c r="D544" s="12" t="s">
        <v>34</v>
      </c>
      <c r="E544" s="11" t="s">
        <v>267</v>
      </c>
      <c r="F544" s="12">
        <v>0.5</v>
      </c>
      <c r="G544" s="13" t="s">
        <v>463</v>
      </c>
      <c r="H544" s="14"/>
      <c r="I544" s="15">
        <f t="shared" si="8"/>
        <v>0</v>
      </c>
      <c r="J544" s="12" t="s">
        <v>248</v>
      </c>
    </row>
    <row r="545" spans="2:10" ht="22.5" x14ac:dyDescent="0.2">
      <c r="B545" s="12" t="s">
        <v>207</v>
      </c>
      <c r="C545" s="12">
        <v>345945</v>
      </c>
      <c r="D545" s="12" t="s">
        <v>37</v>
      </c>
      <c r="E545" s="11" t="s">
        <v>270</v>
      </c>
      <c r="F545" s="12">
        <v>879</v>
      </c>
      <c r="G545" s="13" t="s">
        <v>466</v>
      </c>
      <c r="H545" s="14"/>
      <c r="I545" s="15">
        <f t="shared" si="8"/>
        <v>0</v>
      </c>
      <c r="J545" s="12" t="s">
        <v>248</v>
      </c>
    </row>
    <row r="546" spans="2:10" ht="33.75" x14ac:dyDescent="0.2">
      <c r="B546" s="12" t="s">
        <v>207</v>
      </c>
      <c r="C546" s="12">
        <v>314279</v>
      </c>
      <c r="D546" s="12" t="s">
        <v>244</v>
      </c>
      <c r="E546" s="11" t="s">
        <v>459</v>
      </c>
      <c r="F546" s="12">
        <v>5</v>
      </c>
      <c r="G546" s="13" t="s">
        <v>463</v>
      </c>
      <c r="H546" s="14"/>
      <c r="I546" s="15">
        <f t="shared" si="8"/>
        <v>0</v>
      </c>
      <c r="J546" s="12" t="s">
        <v>248</v>
      </c>
    </row>
    <row r="547" spans="2:10" ht="45" x14ac:dyDescent="0.2">
      <c r="B547" s="12" t="s">
        <v>207</v>
      </c>
      <c r="C547" s="12">
        <v>298169</v>
      </c>
      <c r="D547" s="12" t="s">
        <v>38</v>
      </c>
      <c r="E547" s="11" t="s">
        <v>271</v>
      </c>
      <c r="F547" s="12">
        <v>1012</v>
      </c>
      <c r="G547" s="13" t="s">
        <v>466</v>
      </c>
      <c r="H547" s="14"/>
      <c r="I547" s="15">
        <f t="shared" si="8"/>
        <v>0</v>
      </c>
      <c r="J547" s="12" t="s">
        <v>248</v>
      </c>
    </row>
    <row r="548" spans="2:10" ht="33.75" x14ac:dyDescent="0.2">
      <c r="B548" s="12" t="s">
        <v>207</v>
      </c>
      <c r="C548" s="12">
        <v>344702</v>
      </c>
      <c r="D548" s="12" t="s">
        <v>39</v>
      </c>
      <c r="E548" s="11" t="s">
        <v>272</v>
      </c>
      <c r="F548" s="12">
        <v>292</v>
      </c>
      <c r="G548" s="13" t="s">
        <v>6</v>
      </c>
      <c r="H548" s="14"/>
      <c r="I548" s="15">
        <f t="shared" si="8"/>
        <v>0</v>
      </c>
      <c r="J548" s="12" t="s">
        <v>248</v>
      </c>
    </row>
    <row r="549" spans="2:10" ht="45" x14ac:dyDescent="0.2">
      <c r="B549" s="12" t="s">
        <v>207</v>
      </c>
      <c r="C549" s="12">
        <v>303493</v>
      </c>
      <c r="D549" s="12" t="s">
        <v>108</v>
      </c>
      <c r="E549" s="11" t="s">
        <v>340</v>
      </c>
      <c r="F549" s="12">
        <v>1.54</v>
      </c>
      <c r="G549" s="13" t="s">
        <v>463</v>
      </c>
      <c r="H549" s="14"/>
      <c r="I549" s="15">
        <f t="shared" si="8"/>
        <v>0</v>
      </c>
      <c r="J549" s="12" t="s">
        <v>248</v>
      </c>
    </row>
    <row r="550" spans="2:10" ht="33.75" x14ac:dyDescent="0.2">
      <c r="B550" s="12" t="s">
        <v>207</v>
      </c>
      <c r="C550" s="12">
        <v>303504</v>
      </c>
      <c r="D550" s="12" t="s">
        <v>109</v>
      </c>
      <c r="E550" s="11" t="s">
        <v>341</v>
      </c>
      <c r="F550" s="12">
        <v>2.09</v>
      </c>
      <c r="G550" s="13" t="s">
        <v>463</v>
      </c>
      <c r="H550" s="14"/>
      <c r="I550" s="15">
        <f t="shared" si="8"/>
        <v>0</v>
      </c>
      <c r="J550" s="12" t="s">
        <v>248</v>
      </c>
    </row>
    <row r="551" spans="2:10" ht="33.75" x14ac:dyDescent="0.2">
      <c r="B551" s="12" t="s">
        <v>207</v>
      </c>
      <c r="C551" s="12">
        <v>344722</v>
      </c>
      <c r="D551" s="12" t="s">
        <v>42</v>
      </c>
      <c r="E551" s="11" t="s">
        <v>275</v>
      </c>
      <c r="F551" s="12">
        <v>9.7799999999999994</v>
      </c>
      <c r="G551" s="13" t="s">
        <v>463</v>
      </c>
      <c r="H551" s="14"/>
      <c r="I551" s="15">
        <f t="shared" si="8"/>
        <v>0</v>
      </c>
      <c r="J551" s="12" t="s">
        <v>248</v>
      </c>
    </row>
    <row r="552" spans="2:10" ht="22.5" x14ac:dyDescent="0.2">
      <c r="B552" s="12" t="s">
        <v>207</v>
      </c>
      <c r="C552" s="12">
        <v>307457</v>
      </c>
      <c r="D552" s="12" t="s">
        <v>44</v>
      </c>
      <c r="E552" s="11" t="s">
        <v>277</v>
      </c>
      <c r="F552" s="12">
        <v>0.28000000000000003</v>
      </c>
      <c r="G552" s="13" t="s">
        <v>463</v>
      </c>
      <c r="H552" s="14"/>
      <c r="I552" s="15">
        <f t="shared" si="8"/>
        <v>0</v>
      </c>
      <c r="J552" s="12" t="s">
        <v>248</v>
      </c>
    </row>
    <row r="553" spans="2:10" ht="33.75" x14ac:dyDescent="0.2">
      <c r="B553" s="12" t="s">
        <v>207</v>
      </c>
      <c r="C553" s="12">
        <v>345948</v>
      </c>
      <c r="D553" s="12" t="s">
        <v>48</v>
      </c>
      <c r="E553" s="11" t="s">
        <v>280</v>
      </c>
      <c r="F553" s="12">
        <v>0.1</v>
      </c>
      <c r="G553" s="13" t="s">
        <v>463</v>
      </c>
      <c r="H553" s="14"/>
      <c r="I553" s="15">
        <f t="shared" si="8"/>
        <v>0</v>
      </c>
      <c r="J553" s="12" t="s">
        <v>248</v>
      </c>
    </row>
    <row r="554" spans="2:10" ht="33.75" x14ac:dyDescent="0.2">
      <c r="B554" s="12" t="s">
        <v>207</v>
      </c>
      <c r="C554" s="12">
        <v>345938</v>
      </c>
      <c r="D554" s="12" t="s">
        <v>174</v>
      </c>
      <c r="E554" s="11" t="s">
        <v>400</v>
      </c>
      <c r="F554" s="12">
        <v>5</v>
      </c>
      <c r="G554" s="13" t="s">
        <v>468</v>
      </c>
      <c r="H554" s="14"/>
      <c r="I554" s="15">
        <f t="shared" si="8"/>
        <v>0</v>
      </c>
      <c r="J554" s="12" t="s">
        <v>248</v>
      </c>
    </row>
    <row r="555" spans="2:10" ht="33.75" x14ac:dyDescent="0.2">
      <c r="B555" s="12" t="s">
        <v>207</v>
      </c>
      <c r="C555" s="12">
        <v>345939</v>
      </c>
      <c r="D555" s="12" t="s">
        <v>111</v>
      </c>
      <c r="E555" s="11" t="s">
        <v>344</v>
      </c>
      <c r="F555" s="12">
        <v>39</v>
      </c>
      <c r="G555" s="13" t="s">
        <v>468</v>
      </c>
      <c r="H555" s="14"/>
      <c r="I555" s="15">
        <f t="shared" si="8"/>
        <v>0</v>
      </c>
      <c r="J555" s="12" t="s">
        <v>248</v>
      </c>
    </row>
    <row r="556" spans="2:10" ht="33.75" x14ac:dyDescent="0.2">
      <c r="B556" s="12" t="s">
        <v>207</v>
      </c>
      <c r="C556" s="12">
        <v>253224</v>
      </c>
      <c r="D556" s="12" t="s">
        <v>50</v>
      </c>
      <c r="E556" s="11" t="s">
        <v>282</v>
      </c>
      <c r="F556" s="12">
        <v>963.8</v>
      </c>
      <c r="G556" s="13" t="s">
        <v>464</v>
      </c>
      <c r="H556" s="14"/>
      <c r="I556" s="15">
        <f t="shared" si="8"/>
        <v>0</v>
      </c>
      <c r="J556" s="12" t="s">
        <v>248</v>
      </c>
    </row>
    <row r="557" spans="2:10" ht="33.75" x14ac:dyDescent="0.2">
      <c r="B557" s="12" t="s">
        <v>207</v>
      </c>
      <c r="C557" s="12">
        <v>261880</v>
      </c>
      <c r="D557" s="12" t="s">
        <v>51</v>
      </c>
      <c r="E557" s="11" t="s">
        <v>283</v>
      </c>
      <c r="F557" s="12">
        <v>4819</v>
      </c>
      <c r="G557" s="13" t="s">
        <v>465</v>
      </c>
      <c r="H557" s="14"/>
      <c r="I557" s="15">
        <f t="shared" si="8"/>
        <v>0</v>
      </c>
      <c r="J557" s="12" t="s">
        <v>248</v>
      </c>
    </row>
    <row r="558" spans="2:10" x14ac:dyDescent="0.2">
      <c r="B558" s="12" t="s">
        <v>207</v>
      </c>
      <c r="C558" s="12">
        <v>317221</v>
      </c>
      <c r="D558" s="12" t="s">
        <v>52</v>
      </c>
      <c r="E558" s="11" t="s">
        <v>284</v>
      </c>
      <c r="F558" s="12">
        <v>963.8</v>
      </c>
      <c r="G558" s="13" t="s">
        <v>464</v>
      </c>
      <c r="H558" s="14"/>
      <c r="I558" s="15">
        <f t="shared" si="8"/>
        <v>0</v>
      </c>
      <c r="J558" s="12" t="s">
        <v>248</v>
      </c>
    </row>
    <row r="559" spans="2:10" x14ac:dyDescent="0.2">
      <c r="B559" s="12" t="s">
        <v>207</v>
      </c>
      <c r="C559" s="12">
        <v>317222</v>
      </c>
      <c r="D559" s="12" t="s">
        <v>53</v>
      </c>
      <c r="E559" s="11" t="s">
        <v>285</v>
      </c>
      <c r="F559" s="12">
        <v>96.38</v>
      </c>
      <c r="G559" s="13" t="s">
        <v>464</v>
      </c>
      <c r="H559" s="14"/>
      <c r="I559" s="15">
        <f t="shared" si="8"/>
        <v>0</v>
      </c>
      <c r="J559" s="12" t="s">
        <v>248</v>
      </c>
    </row>
    <row r="560" spans="2:10" ht="56.25" x14ac:dyDescent="0.2">
      <c r="B560" s="12" t="s">
        <v>207</v>
      </c>
      <c r="C560" s="12">
        <v>345966</v>
      </c>
      <c r="D560" s="12" t="s">
        <v>54</v>
      </c>
      <c r="E560" s="11" t="s">
        <v>286</v>
      </c>
      <c r="F560" s="12">
        <v>141.93</v>
      </c>
      <c r="G560" s="13" t="s">
        <v>467</v>
      </c>
      <c r="H560" s="14"/>
      <c r="I560" s="15">
        <f t="shared" si="8"/>
        <v>0</v>
      </c>
      <c r="J560" s="12" t="s">
        <v>248</v>
      </c>
    </row>
    <row r="561" spans="2:10" ht="22.5" x14ac:dyDescent="0.2">
      <c r="B561" s="12" t="s">
        <v>207</v>
      </c>
      <c r="C561" s="12">
        <v>345958</v>
      </c>
      <c r="D561" s="12" t="s">
        <v>55</v>
      </c>
      <c r="E561" s="11" t="s">
        <v>287</v>
      </c>
      <c r="F561" s="12">
        <v>3614.25</v>
      </c>
      <c r="G561" s="13" t="s">
        <v>467</v>
      </c>
      <c r="H561" s="14"/>
      <c r="I561" s="15">
        <f t="shared" si="8"/>
        <v>0</v>
      </c>
      <c r="J561" s="12" t="s">
        <v>248</v>
      </c>
    </row>
    <row r="562" spans="2:10" x14ac:dyDescent="0.2">
      <c r="B562" s="12" t="s">
        <v>207</v>
      </c>
      <c r="C562" s="12">
        <v>317187</v>
      </c>
      <c r="D562" s="12" t="s">
        <v>56</v>
      </c>
      <c r="E562" s="11" t="s">
        <v>288</v>
      </c>
      <c r="F562" s="12">
        <v>21.69</v>
      </c>
      <c r="G562" s="13" t="s">
        <v>464</v>
      </c>
      <c r="H562" s="14"/>
      <c r="I562" s="15">
        <f t="shared" si="8"/>
        <v>0</v>
      </c>
      <c r="J562" s="12" t="s">
        <v>248</v>
      </c>
    </row>
    <row r="563" spans="2:10" ht="22.5" x14ac:dyDescent="0.2">
      <c r="B563" s="12" t="s">
        <v>207</v>
      </c>
      <c r="C563" s="12">
        <v>316935</v>
      </c>
      <c r="D563" s="12" t="s">
        <v>57</v>
      </c>
      <c r="E563" s="11" t="s">
        <v>289</v>
      </c>
      <c r="F563" s="12">
        <v>963.8</v>
      </c>
      <c r="G563" s="13" t="s">
        <v>464</v>
      </c>
      <c r="H563" s="14"/>
      <c r="I563" s="15">
        <f t="shared" si="8"/>
        <v>0</v>
      </c>
      <c r="J563" s="12" t="s">
        <v>248</v>
      </c>
    </row>
    <row r="564" spans="2:10" ht="22.5" x14ac:dyDescent="0.2">
      <c r="B564" s="12" t="s">
        <v>207</v>
      </c>
      <c r="C564" s="12">
        <v>344708</v>
      </c>
      <c r="D564" s="12" t="s">
        <v>59</v>
      </c>
      <c r="E564" s="11" t="s">
        <v>291</v>
      </c>
      <c r="F564" s="12">
        <v>33.479999999999997</v>
      </c>
      <c r="G564" s="13" t="s">
        <v>468</v>
      </c>
      <c r="H564" s="14"/>
      <c r="I564" s="15">
        <f t="shared" si="8"/>
        <v>0</v>
      </c>
      <c r="J564" s="12" t="s">
        <v>248</v>
      </c>
    </row>
    <row r="565" spans="2:10" ht="22.5" x14ac:dyDescent="0.2">
      <c r="B565" s="12" t="s">
        <v>215</v>
      </c>
      <c r="C565" s="12">
        <v>344684</v>
      </c>
      <c r="D565" s="12" t="s">
        <v>188</v>
      </c>
      <c r="E565" s="11" t="s">
        <v>460</v>
      </c>
      <c r="F565" s="12">
        <v>105.30000000000001</v>
      </c>
      <c r="G565" s="13" t="s">
        <v>463</v>
      </c>
      <c r="H565" s="14"/>
      <c r="I565" s="15">
        <f t="shared" si="8"/>
        <v>0</v>
      </c>
      <c r="J565" s="12" t="s">
        <v>248</v>
      </c>
    </row>
    <row r="566" spans="2:10" ht="22.5" x14ac:dyDescent="0.2">
      <c r="B566" s="12" t="s">
        <v>215</v>
      </c>
      <c r="C566" s="12">
        <v>344688</v>
      </c>
      <c r="D566" s="12" t="s">
        <v>245</v>
      </c>
      <c r="E566" s="11" t="s">
        <v>461</v>
      </c>
      <c r="F566" s="12">
        <v>105.30000000000001</v>
      </c>
      <c r="G566" s="13" t="s">
        <v>463</v>
      </c>
      <c r="H566" s="14"/>
      <c r="I566" s="15">
        <f t="shared" si="8"/>
        <v>0</v>
      </c>
      <c r="J566" s="12" t="s">
        <v>248</v>
      </c>
    </row>
    <row r="567" spans="2:10" ht="22.5" x14ac:dyDescent="0.2">
      <c r="B567" s="12" t="s">
        <v>215</v>
      </c>
      <c r="C567" s="12">
        <v>344697</v>
      </c>
      <c r="D567" s="12" t="s">
        <v>246</v>
      </c>
      <c r="E567" s="11" t="s">
        <v>462</v>
      </c>
      <c r="F567" s="12">
        <v>105.3</v>
      </c>
      <c r="G567" s="13" t="s">
        <v>463</v>
      </c>
      <c r="H567" s="14"/>
      <c r="I567" s="15">
        <f t="shared" si="8"/>
        <v>0</v>
      </c>
      <c r="J567" s="12" t="s">
        <v>248</v>
      </c>
    </row>
    <row r="568" spans="2:10" ht="45" x14ac:dyDescent="0.2">
      <c r="B568" s="12" t="s">
        <v>215</v>
      </c>
      <c r="C568" s="12">
        <v>298169</v>
      </c>
      <c r="D568" s="12" t="s">
        <v>38</v>
      </c>
      <c r="E568" s="11" t="s">
        <v>271</v>
      </c>
      <c r="F568" s="12">
        <v>10</v>
      </c>
      <c r="G568" s="13" t="s">
        <v>466</v>
      </c>
      <c r="H568" s="14"/>
      <c r="I568" s="15">
        <f t="shared" si="8"/>
        <v>0</v>
      </c>
      <c r="J568" s="12" t="s">
        <v>248</v>
      </c>
    </row>
    <row r="569" spans="2:10" ht="33.75" x14ac:dyDescent="0.2">
      <c r="B569" s="12" t="s">
        <v>215</v>
      </c>
      <c r="C569" s="12">
        <v>345948</v>
      </c>
      <c r="D569" s="12" t="s">
        <v>48</v>
      </c>
      <c r="E569" s="11" t="s">
        <v>280</v>
      </c>
      <c r="F569" s="12">
        <v>0.1</v>
      </c>
      <c r="G569" s="13" t="s">
        <v>463</v>
      </c>
      <c r="H569" s="14"/>
      <c r="I569" s="15">
        <f t="shared" si="8"/>
        <v>0</v>
      </c>
      <c r="J569" s="12" t="s">
        <v>248</v>
      </c>
    </row>
    <row r="570" spans="2:10" ht="33.75" x14ac:dyDescent="0.2">
      <c r="B570" s="12" t="s">
        <v>215</v>
      </c>
      <c r="C570" s="12">
        <v>253224</v>
      </c>
      <c r="D570" s="12" t="s">
        <v>50</v>
      </c>
      <c r="E570" s="11" t="s">
        <v>282</v>
      </c>
      <c r="F570" s="12">
        <v>576.02</v>
      </c>
      <c r="G570" s="13" t="s">
        <v>464</v>
      </c>
      <c r="H570" s="14"/>
      <c r="I570" s="15">
        <f t="shared" si="8"/>
        <v>0</v>
      </c>
      <c r="J570" s="12" t="s">
        <v>248</v>
      </c>
    </row>
    <row r="571" spans="2:10" ht="33.75" x14ac:dyDescent="0.2">
      <c r="B571" s="12" t="s">
        <v>215</v>
      </c>
      <c r="C571" s="12">
        <v>261880</v>
      </c>
      <c r="D571" s="12" t="s">
        <v>51</v>
      </c>
      <c r="E571" s="11" t="s">
        <v>283</v>
      </c>
      <c r="F571" s="12">
        <v>2880.09</v>
      </c>
      <c r="G571" s="13" t="s">
        <v>465</v>
      </c>
      <c r="H571" s="14"/>
      <c r="I571" s="15">
        <f t="shared" si="8"/>
        <v>0</v>
      </c>
      <c r="J571" s="12" t="s">
        <v>248</v>
      </c>
    </row>
    <row r="572" spans="2:10" x14ac:dyDescent="0.2">
      <c r="B572" s="12" t="s">
        <v>215</v>
      </c>
      <c r="C572" s="12">
        <v>317221</v>
      </c>
      <c r="D572" s="12" t="s">
        <v>52</v>
      </c>
      <c r="E572" s="11" t="s">
        <v>284</v>
      </c>
      <c r="F572" s="12">
        <v>576.02</v>
      </c>
      <c r="G572" s="13" t="s">
        <v>464</v>
      </c>
      <c r="H572" s="14"/>
      <c r="I572" s="15">
        <f t="shared" si="8"/>
        <v>0</v>
      </c>
      <c r="J572" s="12" t="s">
        <v>248</v>
      </c>
    </row>
    <row r="573" spans="2:10" x14ac:dyDescent="0.2">
      <c r="B573" s="12" t="s">
        <v>215</v>
      </c>
      <c r="C573" s="12">
        <v>317222</v>
      </c>
      <c r="D573" s="12" t="s">
        <v>53</v>
      </c>
      <c r="E573" s="11" t="s">
        <v>285</v>
      </c>
      <c r="F573" s="12">
        <v>576.02</v>
      </c>
      <c r="G573" s="13" t="s">
        <v>464</v>
      </c>
      <c r="H573" s="14"/>
      <c r="I573" s="15">
        <f t="shared" si="8"/>
        <v>0</v>
      </c>
      <c r="J573" s="12" t="s">
        <v>248</v>
      </c>
    </row>
    <row r="574" spans="2:10" ht="56.25" x14ac:dyDescent="0.2">
      <c r="B574" s="12" t="s">
        <v>215</v>
      </c>
      <c r="C574" s="12">
        <v>345966</v>
      </c>
      <c r="D574" s="12" t="s">
        <v>54</v>
      </c>
      <c r="E574" s="11" t="s">
        <v>286</v>
      </c>
      <c r="F574" s="12">
        <v>339.85</v>
      </c>
      <c r="G574" s="13" t="s">
        <v>467</v>
      </c>
      <c r="H574" s="14"/>
      <c r="I574" s="15">
        <f t="shared" si="8"/>
        <v>0</v>
      </c>
      <c r="J574" s="12" t="s">
        <v>248</v>
      </c>
    </row>
    <row r="575" spans="2:10" ht="22.5" x14ac:dyDescent="0.2">
      <c r="B575" s="12" t="s">
        <v>215</v>
      </c>
      <c r="C575" s="12">
        <v>345958</v>
      </c>
      <c r="D575" s="12" t="s">
        <v>55</v>
      </c>
      <c r="E575" s="11" t="s">
        <v>287</v>
      </c>
      <c r="F575" s="12">
        <v>0.22</v>
      </c>
      <c r="G575" s="13" t="s">
        <v>467</v>
      </c>
      <c r="H575" s="14"/>
      <c r="I575" s="15">
        <f t="shared" si="8"/>
        <v>0</v>
      </c>
      <c r="J575" s="12" t="s">
        <v>248</v>
      </c>
    </row>
    <row r="576" spans="2:10" x14ac:dyDescent="0.2">
      <c r="B576" s="12" t="s">
        <v>215</v>
      </c>
      <c r="C576" s="12">
        <v>317187</v>
      </c>
      <c r="D576" s="12" t="s">
        <v>56</v>
      </c>
      <c r="E576" s="11" t="s">
        <v>288</v>
      </c>
      <c r="F576" s="12">
        <v>2.59</v>
      </c>
      <c r="G576" s="13" t="s">
        <v>464</v>
      </c>
      <c r="H576" s="14"/>
      <c r="I576" s="15">
        <f t="shared" si="8"/>
        <v>0</v>
      </c>
      <c r="J576" s="12" t="s">
        <v>248</v>
      </c>
    </row>
    <row r="577" spans="2:10" ht="22.5" x14ac:dyDescent="0.2">
      <c r="B577" s="12" t="s">
        <v>215</v>
      </c>
      <c r="C577" s="12">
        <v>316935</v>
      </c>
      <c r="D577" s="12" t="s">
        <v>57</v>
      </c>
      <c r="E577" s="11" t="s">
        <v>289</v>
      </c>
      <c r="F577" s="12">
        <v>576.02</v>
      </c>
      <c r="G577" s="13" t="s">
        <v>464</v>
      </c>
      <c r="H577" s="14"/>
      <c r="I577" s="15">
        <f t="shared" si="8"/>
        <v>0</v>
      </c>
      <c r="J577" s="12" t="s">
        <v>248</v>
      </c>
    </row>
    <row r="578" spans="2:10" ht="22.5" x14ac:dyDescent="0.2">
      <c r="B578" s="12" t="s">
        <v>215</v>
      </c>
      <c r="C578" s="12">
        <v>344708</v>
      </c>
      <c r="D578" s="12" t="s">
        <v>59</v>
      </c>
      <c r="E578" s="11" t="s">
        <v>291</v>
      </c>
      <c r="F578" s="12">
        <v>64.8</v>
      </c>
      <c r="G578" s="13" t="s">
        <v>468</v>
      </c>
      <c r="H578" s="14"/>
      <c r="I578" s="15">
        <f t="shared" si="8"/>
        <v>0</v>
      </c>
      <c r="J578" s="12" t="s">
        <v>248</v>
      </c>
    </row>
    <row r="579" spans="2:10" ht="14.1" customHeight="1" x14ac:dyDescent="0.25">
      <c r="C579" s="4"/>
      <c r="D579" s="4"/>
      <c r="E579"/>
      <c r="F579"/>
      <c r="G579"/>
      <c r="H579" s="8" t="s">
        <v>1</v>
      </c>
      <c r="I579" s="16">
        <f>SUM(I6:I578)</f>
        <v>0</v>
      </c>
    </row>
    <row r="580" spans="2:10" ht="14.1" customHeight="1" x14ac:dyDescent="0.2">
      <c r="C580" s="10"/>
      <c r="D580" s="10"/>
      <c r="E580" s="10"/>
      <c r="F580" s="10"/>
      <c r="G580" s="10"/>
      <c r="H580" s="10"/>
      <c r="I580" s="10"/>
    </row>
    <row r="581" spans="2:10" ht="14.1" customHeight="1" x14ac:dyDescent="0.25">
      <c r="C581" s="9"/>
      <c r="E581" s="20" t="s">
        <v>12</v>
      </c>
      <c r="F581" s="20"/>
      <c r="G581" s="20"/>
      <c r="H581" s="14"/>
      <c r="I581" s="17">
        <f>H581*$I$579</f>
        <v>0</v>
      </c>
    </row>
    <row r="582" spans="2:10" ht="14.1" customHeight="1" x14ac:dyDescent="0.25">
      <c r="D582" s="7"/>
      <c r="E582" s="20" t="s">
        <v>13</v>
      </c>
      <c r="F582" s="20"/>
      <c r="G582" s="20"/>
      <c r="H582" s="14"/>
      <c r="I582" s="17">
        <f>H582*$I$579</f>
        <v>0</v>
      </c>
    </row>
    <row r="583" spans="2:10" ht="14.1" customHeight="1" x14ac:dyDescent="0.25">
      <c r="I583" s="18"/>
    </row>
    <row r="584" spans="2:10" ht="14.1" customHeight="1" x14ac:dyDescent="0.25">
      <c r="E584" s="20" t="s">
        <v>14</v>
      </c>
      <c r="F584" s="20"/>
      <c r="G584" s="20"/>
      <c r="H584" s="20"/>
      <c r="I584" s="19">
        <f>I579+I581+I582</f>
        <v>0</v>
      </c>
    </row>
    <row r="585" spans="2:10" ht="14.1" customHeight="1" x14ac:dyDescent="0.2"/>
    <row r="586" spans="2:10" ht="14.1" customHeight="1" x14ac:dyDescent="0.2"/>
    <row r="587" spans="2:10" ht="14.1" customHeight="1" x14ac:dyDescent="0.2"/>
    <row r="588" spans="2:10" ht="14.1" customHeight="1" x14ac:dyDescent="0.2"/>
    <row r="589" spans="2:10" ht="14.1" customHeight="1" x14ac:dyDescent="0.2"/>
    <row r="590" spans="2:10" ht="14.1" customHeight="1" x14ac:dyDescent="0.2"/>
    <row r="591" spans="2:10" ht="14.1" customHeight="1" x14ac:dyDescent="0.2"/>
    <row r="592" spans="2:10" ht="14.1" customHeight="1" x14ac:dyDescent="0.2"/>
    <row r="593" ht="14.1" customHeight="1" x14ac:dyDescent="0.2"/>
    <row r="594" ht="14.1" customHeight="1" x14ac:dyDescent="0.2"/>
  </sheetData>
  <mergeCells count="4">
    <mergeCell ref="E581:G581"/>
    <mergeCell ref="E582:G582"/>
    <mergeCell ref="E584:H584"/>
    <mergeCell ref="C2:E2"/>
  </mergeCells>
  <printOptions horizontalCentered="1"/>
  <pageMargins left="0.19685039370078741" right="0.19685039370078741" top="0.19685039370078741" bottom="0.19685039370078741" header="0.11811023622047245" footer="0.11811023622047245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2F26E742212C45AB4A2BD4C88B6F2C" ma:contentTypeVersion="10" ma:contentTypeDescription="Crear nuevo documento." ma:contentTypeScope="" ma:versionID="1218a718659327b696ee737366bf7219">
  <xsd:schema xmlns:xsd="http://www.w3.org/2001/XMLSchema" xmlns:xs="http://www.w3.org/2001/XMLSchema" xmlns:p="http://schemas.microsoft.com/office/2006/metadata/properties" xmlns:ns2="62a57b30-5d38-482d-9599-88735d3ced45" xmlns:ns3="6ed96b14-f739-4830-be52-4b8a38908071" targetNamespace="http://schemas.microsoft.com/office/2006/metadata/properties" ma:root="true" ma:fieldsID="90ba8ec2bc114086a6a08251fc763d91" ns2:_="" ns3:_="">
    <xsd:import namespace="62a57b30-5d38-482d-9599-88735d3ced45"/>
    <xsd:import namespace="6ed96b14-f739-4830-be52-4b8a38908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57b30-5d38-482d-9599-88735d3ce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96b14-f739-4830-be52-4b8a3890807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3131D-F8CF-4CB7-AFD2-E09509757901}">
  <ds:schemaRefs>
    <ds:schemaRef ds:uri="http://schemas.microsoft.com/office/2006/metadata/properties"/>
    <ds:schemaRef ds:uri="6ed96b14-f739-4830-be52-4b8a38908071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62a57b30-5d38-482d-9599-88735d3ced4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7FA371-B280-4A14-A086-F44BA3D78F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488DAA-AA37-4802-80DF-D934219FE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a57b30-5d38-482d-9599-88735d3ced45"/>
    <ds:schemaRef ds:uri="6ed96b14-f739-4830-be52-4b8a38908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66bb131-2344-48ed-84db-fe1e84a9fae2}" enabled="1" method="Standard" siteId="{bf1ce8b5-5d39-4bc5-ad6e-07b3e4d7d6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PATINO CANO</dc:creator>
  <cp:lastModifiedBy>IVONNE JUDITH CALDERA ARRAUTT</cp:lastModifiedBy>
  <cp:lastPrinted>2018-03-21T15:02:38Z</cp:lastPrinted>
  <dcterms:created xsi:type="dcterms:W3CDTF">2016-11-01T19:26:44Z</dcterms:created>
  <dcterms:modified xsi:type="dcterms:W3CDTF">2025-08-15T22:46:51Z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2021-11-24T11:50:26Z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e78a0ce9-f0ef-4bb9-827c-d0547c928ff2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0x010100E32F26E742212C45AB4A2BD4C88B6F2C</vt:lpwstr>
  </property>
</Properties>
</file>