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pmco-my.sharepoint.com/personal/diego_marin_epm_com_co/Documents/01 PLANEACION/17 Rendición Cuenta/Gestión Transparente 2023/"/>
    </mc:Choice>
  </mc:AlternateContent>
  <xr:revisionPtr revIDLastSave="9" documentId="8_{5B4C2FC3-E7D4-425F-91BE-2B7C6C3FA8A5}" xr6:coauthVersionLast="47" xr6:coauthVersionMax="47" xr10:uidLastSave="{D61BE05D-15CA-4FF3-86BD-95B3501740C6}"/>
  <bookViews>
    <workbookView xWindow="-110" yWindow="-110" windowWidth="19420" windowHeight="10300" xr2:uid="{8BD61582-F6A0-40DB-B66E-8B5E464E9836}"/>
  </bookViews>
  <sheets>
    <sheet name="Consolidado" sheetId="1" r:id="rId1"/>
    <sheet name="Integración con otros planes" sheetId="2" r:id="rId2"/>
  </sheets>
  <definedNames>
    <definedName name="_xlnm._FilterDatabase" localSheetId="0" hidden="1">Consolidado!$A$4:$R$74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3" i="1" l="1"/>
  <c r="L43" i="1"/>
  <c r="L24" i="1"/>
</calcChain>
</file>

<file path=xl/sharedStrings.xml><?xml version="1.0" encoding="utf-8"?>
<sst xmlns="http://schemas.openxmlformats.org/spreadsheetml/2006/main" count="544" uniqueCount="171">
  <si>
    <t>Aprendizaje_y_Desarrollo</t>
  </si>
  <si>
    <t>Desarrollar_integralmente_las_capacidades_organizacionales</t>
  </si>
  <si>
    <t>Proyecto mejoramiento en la capacidad de gestión de proyectos</t>
  </si>
  <si>
    <t>Costo y Gasto</t>
  </si>
  <si>
    <t>VPE Proyectos e Ingeniería</t>
  </si>
  <si>
    <t>Hitos</t>
  </si>
  <si>
    <t>Porcentaje de éxito de los proyectos</t>
  </si>
  <si>
    <t>Clientes_y_Mercados</t>
  </si>
  <si>
    <t>Crecer_en_mercados_negocios_y_soluciones</t>
  </si>
  <si>
    <t>Ampliación y normalización subestación Andes 44/13.2 kV</t>
  </si>
  <si>
    <t>Inversión</t>
  </si>
  <si>
    <t>% Avance</t>
  </si>
  <si>
    <t>% avance</t>
  </si>
  <si>
    <t>Operaciones</t>
  </si>
  <si>
    <t>Gestionar_efectivamente_las_operaciones</t>
  </si>
  <si>
    <t>Eliminación descargas PSMV</t>
  </si>
  <si>
    <t>Cuencas La Iguaná - La García (PMSV)</t>
  </si>
  <si>
    <t>Conexión subestaciones Urabá - Nueva Colonia - Apartadó 110 kV</t>
  </si>
  <si>
    <t>Gestión y control pérdidas de energía - EPM</t>
  </si>
  <si>
    <t>Solución a alta cargabilidad en redes del oriente antioqueño</t>
  </si>
  <si>
    <t>%Avance</t>
  </si>
  <si>
    <t>Nueva subestación Calizas 110 kV + refuerzo STR y SDL</t>
  </si>
  <si>
    <t>Modernización Guatapé Etapa III: equipos auxiliares y otros anexos</t>
  </si>
  <si>
    <t>Evaluar y gestionar la seguridad operacional</t>
  </si>
  <si>
    <t>Modernización Guadalupe - Troneras</t>
  </si>
  <si>
    <t>Rehabilitación tuberías de presión centrales Guatapé y La Tasajera</t>
  </si>
  <si>
    <t>%avance</t>
  </si>
  <si>
    <t>Expansión de la red de fibra óptica</t>
  </si>
  <si>
    <t>Reposición de unidades generadoras central Playas</t>
  </si>
  <si>
    <t>Plan de choque VP T&amp;D - Subestaciones</t>
  </si>
  <si>
    <t>Optimización de la central Caracolí</t>
  </si>
  <si>
    <t>Modernización Planta Manantiales</t>
  </si>
  <si>
    <t>Ampliación de la capacidad de la distribución primaria en el sector occidental de Medellín - Cadena de Occidente</t>
  </si>
  <si>
    <t>Interconexión Caldas - La Estrella</t>
  </si>
  <si>
    <t>Expansión circuito Yulimar - Tercera salida Manantiales</t>
  </si>
  <si>
    <t>Ampliación capacidad subestación Rodeo 110/44/13.2 kV</t>
  </si>
  <si>
    <t>Conexión Metro de la 80 - Subestación Colombia 110/13,8 kV</t>
  </si>
  <si>
    <t>Parque Solar Tepuy</t>
  </si>
  <si>
    <t>Establecer_vínculos_colaborativos_con_los_grupos_de_interés</t>
  </si>
  <si>
    <t>Integración infraestructura de acueducto Valle San Nicolás con el municipio de Rionegro</t>
  </si>
  <si>
    <t>Reposición y modernización redes La Estrella y Envigado</t>
  </si>
  <si>
    <t>Rehabilitación del Interceptor Oriental y obras complementarias</t>
  </si>
  <si>
    <t>PD</t>
  </si>
  <si>
    <t>Desarrollo Integral de Ituango</t>
  </si>
  <si>
    <t>Modernización Planta de Producción de Agua Potable La Ayurá</t>
  </si>
  <si>
    <t>Anexo: Plan Acción EPM 2023</t>
  </si>
  <si>
    <t xml:space="preserve">Empresa: </t>
  </si>
  <si>
    <t>EPM</t>
  </si>
  <si>
    <t>(Cifras en Millones de Pesos)</t>
  </si>
  <si>
    <t>Perspectiva</t>
  </si>
  <si>
    <t>Objetivo Estratégico</t>
  </si>
  <si>
    <t xml:space="preserve">Proyecto y/o Otras Aplicaciones de Inversión </t>
  </si>
  <si>
    <t>Tipo de Inversión</t>
  </si>
  <si>
    <t>Responsable de la Ejecución</t>
  </si>
  <si>
    <t>Unidad de Medida (vigencia)</t>
  </si>
  <si>
    <t>Metas Físicas 
Vigencia Informada: 2023</t>
  </si>
  <si>
    <t>Recursos 
Vigencia Informada: 2023</t>
  </si>
  <si>
    <t xml:space="preserve">Metas Físicas Acumulada Total para Iniciativa/Proyecto </t>
  </si>
  <si>
    <t>Tiempo Acumulado
Plan de Gobierno</t>
  </si>
  <si>
    <t>Recursos Acumulados
Plan de Gobierno</t>
  </si>
  <si>
    <t>Observaciones</t>
  </si>
  <si>
    <t>VP Generación</t>
  </si>
  <si>
    <t>Incorporar nuevos negocios y soluciones</t>
  </si>
  <si>
    <t>Gestionar efectivamente las operaciones</t>
  </si>
  <si>
    <t>AMI</t>
  </si>
  <si>
    <t xml:space="preserve">VPE Gestión Negocios </t>
  </si>
  <si>
    <t>Crecimiento y Eficiencias Residuos Sólidos (Visión 2025)</t>
  </si>
  <si>
    <t>Costo, Gasto e Inversión</t>
  </si>
  <si>
    <t>EBITDA en Mil millones al año 2025</t>
  </si>
  <si>
    <t>Implementación ERP Grupo EPM</t>
  </si>
  <si>
    <t>VPE Finanzas e Inversiones</t>
  </si>
  <si>
    <t>Centro de Servicios Compartido</t>
  </si>
  <si>
    <t>VP Suministros y Servicios Compartidos</t>
  </si>
  <si>
    <t>Entregar_una_experiencia_única_y_positiva_al_cliente</t>
  </si>
  <si>
    <t>Gobierno y calidad de datos comerciales</t>
  </si>
  <si>
    <t>VP Comercial</t>
  </si>
  <si>
    <t>Consolidación Gestión Documental</t>
  </si>
  <si>
    <t>Gasto e Inversión</t>
  </si>
  <si>
    <t xml:space="preserve">Nuevo Sistema para la Gestión de Comunicaciones Oficiales para EPM y Filiales Nacionales </t>
  </si>
  <si>
    <t>Formulación e Implementación de los Instrumentos de Gestión de Información Pública en EPM</t>
  </si>
  <si>
    <t>Nuevo Modelo de Gestión Integral de Riesgos en el Grupo EPM</t>
  </si>
  <si>
    <t>VP Riesgos</t>
  </si>
  <si>
    <t>Programa: Diseño e implementación de prácticas de seguridad operacional en EPM</t>
  </si>
  <si>
    <t>Practicas de SO implementadas en EPM</t>
  </si>
  <si>
    <t>Expansión Alumbrado Público</t>
  </si>
  <si>
    <t>VP Transmisión y Distribución</t>
  </si>
  <si>
    <t>Puntos luminosos Expansion
(Equivalente luminarias 50w LED)</t>
  </si>
  <si>
    <t>Modernización sistema de Alumbrado Público de la ciudad de Medellín</t>
  </si>
  <si>
    <t>% Avance (Cronograma)</t>
  </si>
  <si>
    <t>% Avance (cronograma)</t>
  </si>
  <si>
    <t>Reposición del Alumbrado Público</t>
  </si>
  <si>
    <t>Puntos luminosos Reposicion
(Equivalente luminarias 50w LED)</t>
  </si>
  <si>
    <t>Reposición de subestaciones y líneas</t>
  </si>
  <si>
    <t>Inversion</t>
  </si>
  <si>
    <t>2 Hitos: 
Hito I: cumplimiento en el primer semestre 2023 50%. Ejecución de recursos para la construcción de fosos y trampas de aceites, incluyendo obras civiles del módulo común para las subestaciones 
SE SANTUARIO expansión y reposición pendiente de autorización.
SE Puerto Nare
SE Anorí
SE Nechí
Hito II: cumplimiento en el segundo semestre 2023 50% para un 100% de ejecución total.  Ejecución de recursos para la construcción de fosos y trampas de aceites, incluyendo obras civiles del módulo común para las subestaciones:
SE Caucasia
SE Pueblo Bello
SE cirilo</t>
  </si>
  <si>
    <t>Reposición de cables y transformadores de nivel de tensión 1, 2 y 3</t>
  </si>
  <si>
    <t>% Cumplimiento del Plan de Inversiones</t>
  </si>
  <si>
    <t>Expansión VP T&amp;D</t>
  </si>
  <si>
    <t>km de red equivalente</t>
  </si>
  <si>
    <t>Km de red</t>
  </si>
  <si>
    <t>Reposición VP T&amp;D</t>
  </si>
  <si>
    <t>Crecer en mercados, negocios y soluciones</t>
  </si>
  <si>
    <t>mill pesos ($)</t>
  </si>
  <si>
    <t>Desarrollo de Proveedores</t>
  </si>
  <si>
    <t>Gasto</t>
  </si>
  <si>
    <t>N° de intervenciones de desarrollo de proveedores</t>
  </si>
  <si>
    <t>Reposición redes acueducto y alcantarillado asbesto cemento</t>
  </si>
  <si>
    <t>VP Agua y Saneamiento</t>
  </si>
  <si>
    <t>Metro</t>
  </si>
  <si>
    <t>Construir y reponer 65,700 m de redes de acueducto.</t>
  </si>
  <si>
    <t>Construcción y reparación de redes de alcantarillado (Constrepas)-Redes C.A 1027</t>
  </si>
  <si>
    <t xml:space="preserve">Construir y reponer 11,745 m de redes de recolección de alcantarillado. </t>
  </si>
  <si>
    <t>Otras inversiones tanques y conducciones</t>
  </si>
  <si>
    <t>% de avance</t>
  </si>
  <si>
    <t xml:space="preserve">Reposición Conducción Santa Gema-América (Obras Civiles), conducciones unificadas, reposición de la conducción Manantiales-Berlín (Tramo Reposición) y Villa Hermosa-Berlín + Salida Tanque Campo Valdes, variante conducción Ramal Potreritos, Tanque Naranjitos. 
Cambio de válvulas de la Conducción Colcafé.
Bombeo Porvenir-Pajarito: instalación de válvulas mariposa y tramo de tubería de 12”( 355mm).
Variante Terpel-Palenque: instalación de 30 metros tubería WSP de 400mm.
Empalmes Salvatorianos 36 mm.
Rionegro: 
Intervención civil y eléctrica Tanque Cuatro Esquinas. Variante Nodos Campestre (130 m).
</t>
  </si>
  <si>
    <t>Modelar hidráulicamente sistema Alcantarillado </t>
  </si>
  <si>
    <t>Fase 2 Referenciación en campo, Fase 3 Mediciones de Campo (Monitoreo de Caudal, Velocidad y niveles de red), Fase 4 Construcción de Modelos Hidrologicos e Hidráulicos, Fase 5 Calibración de Modelos, Fase 6 Modelación escenarios de operación, Referenciación elementos de acueducto y alcantarillado - 4 etapa.</t>
  </si>
  <si>
    <t>Otros - Inversiones Distribución Secundaria (pequeños tramos)</t>
  </si>
  <si>
    <t xml:space="preserve">Metro </t>
  </si>
  <si>
    <t>Construir 3,900 m de redes secundarias de acueducto.
Rionegro: construir 2,500 m de redes secundarias de acueducto.</t>
  </si>
  <si>
    <t>Cierre de brechas Alcantarillado</t>
  </si>
  <si>
    <t>Viviendas conectadas</t>
  </si>
  <si>
    <t>Conectar 930 viviendas.</t>
  </si>
  <si>
    <t>Otros: Interadministrativos Acueducto - Difícil Gestión.</t>
  </si>
  <si>
    <t>Viviendas vinculadas</t>
  </si>
  <si>
    <t>Vincular 1,500 viviendas al acueducto.</t>
  </si>
  <si>
    <t>Otros: Interadministrativos Alcantarillado - Difícil Gestión.</t>
  </si>
  <si>
    <t>Vincular 1,500 viviendas en alcantarillado.</t>
  </si>
  <si>
    <t>Habilitación Viviendas Acueducto</t>
  </si>
  <si>
    <t>Conectar 600 viviendas.</t>
  </si>
  <si>
    <t>Habilitación Viviendas Alcantarillado</t>
  </si>
  <si>
    <t xml:space="preserve">Conectar 700 viviendas.
</t>
  </si>
  <si>
    <t>Innóvate EPM</t>
  </si>
  <si>
    <t xml:space="preserve">VPE Nuevos Negocios, Innovación y TI </t>
  </si>
  <si>
    <t>Convenio con la Corporación Ruta N</t>
  </si>
  <si>
    <t>Inversiones en Fondo de Capital Privado I</t>
  </si>
  <si>
    <t>Inversiones en empresas</t>
  </si>
  <si>
    <t>Inversiones en Fondo de Capital Privado II</t>
  </si>
  <si>
    <t>Energias Renovables No Convencionales ERNC</t>
  </si>
  <si>
    <t>Expansión Gas natural en Municipios de Antioquia</t>
  </si>
  <si>
    <t>VP Gas</t>
  </si>
  <si>
    <t>km de red construidos</t>
  </si>
  <si>
    <t>Conexión de clientes Gas</t>
  </si>
  <si>
    <t>Clientes conectados</t>
  </si>
  <si>
    <t>Biogás</t>
  </si>
  <si>
    <t>Ebitda Crédito Somos</t>
  </si>
  <si>
    <t>Solución Solar</t>
  </si>
  <si>
    <t>Facturación en sitio</t>
  </si>
  <si>
    <t>Portafolio de proyectos de generación de energía en estudio (estudios, arrendamientos, garantías,estudios de conexión, seguridad)</t>
  </si>
  <si>
    <t>Solución Solar Integral – EPC</t>
  </si>
  <si>
    <t>Venta de energía verde</t>
  </si>
  <si>
    <t>Venta de energía solar - PPA (corresponde sistemas de autogeneración solar fotovoltaica)</t>
  </si>
  <si>
    <r>
      <t xml:space="preserve">En atención a las disposiciones del </t>
    </r>
    <r>
      <rPr>
        <b/>
        <sz val="12"/>
        <color theme="1"/>
        <rFont val="Calibri"/>
        <family val="2"/>
        <scheme val="minor"/>
      </rPr>
      <t>Decreto 612 de abril 2018</t>
    </r>
    <r>
      <rPr>
        <sz val="12"/>
        <color theme="1"/>
        <rFont val="Calibri"/>
        <family val="2"/>
        <scheme val="minor"/>
      </rPr>
      <t>, expedido por el Departamento Administrativo de la Función Pública, "</t>
    </r>
    <r>
      <rPr>
        <i/>
        <sz val="12"/>
        <color theme="1"/>
        <rFont val="Calibri"/>
        <family val="2"/>
        <scheme val="minor"/>
      </rPr>
      <t>por el cual se fijan directrices para la integración de los planes institucionales y estratégicos al Plan de Acción por parte de las entidads del Estado</t>
    </r>
    <r>
      <rPr>
        <sz val="12"/>
        <color theme="1"/>
        <rFont val="Calibri"/>
        <family val="2"/>
        <scheme val="minor"/>
      </rPr>
      <t xml:space="preserve">", se relacionan a continuación los planes requeridos, así: </t>
    </r>
  </si>
  <si>
    <t>Planes Requeridos</t>
  </si>
  <si>
    <t>1. Plan Institucional de Archivos de la Entidad - PINAR</t>
  </si>
  <si>
    <t>Disponible para consulta en la sección "Transparencia y Acceso a la Información" en www.epm.com.co</t>
  </si>
  <si>
    <t>2. Plan anual de Adquisiciones</t>
  </si>
  <si>
    <t>3. Plan Anual de Vacantes</t>
  </si>
  <si>
    <r>
      <t>Está fundamentado en la Ley 909 de 2004, "</t>
    </r>
    <r>
      <rPr>
        <i/>
        <sz val="11"/>
        <color theme="1"/>
        <rFont val="Calibri"/>
        <family val="2"/>
        <scheme val="minor"/>
      </rPr>
      <t>por la cual Por la cual se expiden normas que regulan el empleo público, la carrera administrativa, gerencia pública y se dictan otras disposiciones</t>
    </r>
    <r>
      <rPr>
        <sz val="11"/>
        <color theme="1"/>
        <rFont val="Calibri"/>
        <family val="2"/>
        <scheme val="minor"/>
      </rPr>
      <t>". Esta normativa no aplica para EPM.</t>
    </r>
  </si>
  <si>
    <t>4. Plan de Previsión de Recursos Humanos</t>
  </si>
  <si>
    <t>5. Plan Estratégico de Talento Humano</t>
  </si>
  <si>
    <t>6. Plan Institucional de Capacitación</t>
  </si>
  <si>
    <t>7. Plan de Incentivos Institucionales</t>
  </si>
  <si>
    <t>8. Plan de Trabajo Anual en Seguridad y Salud en el Trabajo</t>
  </si>
  <si>
    <t>9. Plan Anticorrupción y de Atención al Ciudadano</t>
  </si>
  <si>
    <t>10. Plan Estratégico de Tecnologías de la Información y las Comunicaciones - PETI</t>
  </si>
  <si>
    <t xml:space="preserve">Disponible para consulta en la intranet, bitácora. </t>
  </si>
  <si>
    <t>11. Plan de tratamiento de Riesgos de Seguiridad y Privacidad de la Información</t>
  </si>
  <si>
    <t xml:space="preserve">Enmarcado en la iniciativa estratégica: "Ciberseguridad", contenido en el plan de Acción (Fila 36). 
El plan completo hace parte del Índice de información clasificada y reservada. </t>
  </si>
  <si>
    <t>12. Plan de de Seguiridad y Privacidad de la Información</t>
  </si>
  <si>
    <t>Nota: Las iniciativas reportadas corresponden sólo a lo definido como Plan estratégico 2023 (sólo iniciativas estratégicas), por lo tanto no corresponde al 100% de la ejecución presupuestal de costo, gasto e inversión de EPM para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</si>
</sst>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&quot;$&quot;\ #,##0"/>
    <numFmt numFmtId="165" formatCode="&quot;$&quot;\ 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theme="0" tint="-0.499984740745262"/>
      </left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 style="dashed">
        <color theme="0" tint="-0.499984740745262"/>
      </left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1" fillId="0" borderId="0"/>
    <xf numFmtId="0" fontId="9" fillId="0" borderId="0" applyNumberFormat="0" applyFill="0" applyBorder="0" applyAlignment="0" applyProtection="0"/>
  </cellStyleXfs>
  <cellXfs count="71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/>
    </xf>
    <xf numFmtId="9" fontId="0" fillId="0" borderId="1" xfId="3" applyFont="1" applyFill="1" applyBorder="1" applyAlignment="1">
      <alignment vertical="center"/>
    </xf>
    <xf numFmtId="9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 wrapText="1"/>
    </xf>
    <xf numFmtId="0" fontId="5" fillId="2" borderId="8" xfId="4" applyFont="1" applyFill="1" applyBorder="1" applyAlignment="1">
      <alignment vertical="center" wrapText="1"/>
    </xf>
    <xf numFmtId="0" fontId="5" fillId="2" borderId="1" xfId="5" applyFont="1" applyFill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0" fontId="5" fillId="2" borderId="1" xfId="6" applyFont="1" applyFill="1" applyBorder="1" applyAlignment="1">
      <alignment horizontal="center" vertical="center" wrapText="1"/>
    </xf>
    <xf numFmtId="0" fontId="5" fillId="2" borderId="8" xfId="6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0" fontId="5" fillId="2" borderId="4" xfId="7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165" fontId="0" fillId="0" borderId="1" xfId="0" applyNumberForma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164" fontId="0" fillId="0" borderId="1" xfId="0" applyNumberForma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164" fontId="0" fillId="0" borderId="1" xfId="0" applyNumberFormat="1" applyBorder="1" applyAlignment="1">
      <alignment horizontal="right" vertical="center"/>
    </xf>
    <xf numFmtId="10" fontId="0" fillId="0" borderId="1" xfId="3" applyNumberFormat="1" applyFont="1" applyBorder="1" applyAlignment="1">
      <alignment vertical="center"/>
    </xf>
    <xf numFmtId="9" fontId="0" fillId="0" borderId="1" xfId="3" applyFont="1" applyBorder="1" applyAlignment="1">
      <alignment vertical="center"/>
    </xf>
    <xf numFmtId="10" fontId="0" fillId="0" borderId="1" xfId="3" applyNumberFormat="1" applyFont="1" applyBorder="1" applyAlignment="1">
      <alignment horizontal="right" vertical="center"/>
    </xf>
    <xf numFmtId="10" fontId="0" fillId="0" borderId="1" xfId="3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vertical="center"/>
    </xf>
    <xf numFmtId="41" fontId="0" fillId="0" borderId="1" xfId="2" applyFont="1" applyFill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0" fontId="6" fillId="0" borderId="1" xfId="3" applyNumberFormat="1" applyFont="1" applyFill="1" applyBorder="1" applyAlignment="1">
      <alignment vertical="center"/>
    </xf>
    <xf numFmtId="9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left" vertical="top" wrapText="1"/>
    </xf>
    <xf numFmtId="0" fontId="0" fillId="3" borderId="1" xfId="0" applyFill="1" applyBorder="1" applyAlignment="1">
      <alignment horizontal="left" vertical="center"/>
    </xf>
    <xf numFmtId="0" fontId="0" fillId="0" borderId="0" xfId="0" applyFont="1" applyFill="1"/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left" vertical="top" wrapText="1"/>
    </xf>
    <xf numFmtId="0" fontId="5" fillId="2" borderId="2" xfId="4" applyFont="1" applyFill="1" applyBorder="1" applyAlignment="1">
      <alignment horizontal="center" vertical="center" wrapText="1"/>
    </xf>
    <xf numFmtId="0" fontId="5" fillId="2" borderId="3" xfId="4" applyFont="1" applyFill="1" applyBorder="1" applyAlignment="1">
      <alignment horizontal="center" vertical="center" wrapText="1"/>
    </xf>
    <xf numFmtId="0" fontId="5" fillId="2" borderId="4" xfId="4" applyFont="1" applyFill="1" applyBorder="1" applyAlignment="1">
      <alignment horizontal="center" vertical="center" wrapText="1"/>
    </xf>
    <xf numFmtId="0" fontId="5" fillId="2" borderId="5" xfId="4" applyFont="1" applyFill="1" applyBorder="1" applyAlignment="1">
      <alignment horizontal="center" vertical="center" wrapText="1"/>
    </xf>
    <xf numFmtId="0" fontId="5" fillId="2" borderId="6" xfId="4" applyFont="1" applyFill="1" applyBorder="1" applyAlignment="1">
      <alignment horizontal="center" vertical="center" wrapText="1"/>
    </xf>
    <xf numFmtId="0" fontId="5" fillId="2" borderId="7" xfId="4" applyFont="1" applyFill="1" applyBorder="1" applyAlignment="1">
      <alignment horizontal="center" vertical="center" wrapText="1"/>
    </xf>
    <xf numFmtId="0" fontId="5" fillId="2" borderId="9" xfId="4" applyFont="1" applyFill="1" applyBorder="1" applyAlignment="1">
      <alignment horizontal="left" vertical="center" wrapText="1"/>
    </xf>
    <xf numFmtId="0" fontId="5" fillId="2" borderId="10" xfId="4" applyFont="1" applyFill="1" applyBorder="1" applyAlignment="1">
      <alignment horizontal="left" vertical="center" wrapText="1"/>
    </xf>
    <xf numFmtId="0" fontId="5" fillId="2" borderId="1" xfId="4" applyFont="1" applyFill="1" applyBorder="1" applyAlignment="1">
      <alignment horizontal="left" vertical="center" wrapText="1"/>
    </xf>
    <xf numFmtId="0" fontId="5" fillId="2" borderId="8" xfId="6" applyFont="1" applyFill="1" applyBorder="1" applyAlignment="1">
      <alignment horizontal="center" vertical="center" wrapText="1"/>
    </xf>
    <xf numFmtId="0" fontId="5" fillId="2" borderId="10" xfId="6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4" borderId="13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 wrapText="1"/>
    </xf>
    <xf numFmtId="0" fontId="9" fillId="0" borderId="13" xfId="8" applyBorder="1" applyAlignment="1">
      <alignment horizontal="left" vertical="center"/>
    </xf>
    <xf numFmtId="0" fontId="6" fillId="0" borderId="13" xfId="0" applyFon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3" xfId="0" applyBorder="1" applyAlignment="1">
      <alignment horizontal="left" vertical="center"/>
    </xf>
  </cellXfs>
  <cellStyles count="9">
    <cellStyle name="Hipervínculo" xfId="8" builtinId="8"/>
    <cellStyle name="Millares" xfId="1" builtinId="3"/>
    <cellStyle name="Millares [0]" xfId="2" builtinId="6"/>
    <cellStyle name="Normal" xfId="0" builtinId="0"/>
    <cellStyle name="Normal 10 2" xfId="4" xr:uid="{7218ED9F-2684-4482-B93D-E1AC78575DF4}"/>
    <cellStyle name="Normal 2 2" xfId="5" xr:uid="{FDBC7233-0853-4305-A348-BA0B47FAFA9B}"/>
    <cellStyle name="Normal 3 2" xfId="7" xr:uid="{3DACE3C1-AB54-47C1-B2CA-A65670361703}"/>
    <cellStyle name="Normal_RV  R  087 Municipio de Medellín (2) (2) xlsx" xfId="6" xr:uid="{54130E8F-AB58-475F-8604-99299E1B1D5A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pm.com.co/site/Portals/0/Institucional/transparencia/Prop%C3%B3sito-TI-Focos-estrategicos.pdf?ver=2019-05-06-083528-553" TargetMode="External"/><Relationship Id="rId2" Type="http://schemas.openxmlformats.org/officeDocument/2006/relationships/hyperlink" Target="https://www.epm.com.co/site/home/institucional/plan-anticorrupcion" TargetMode="External"/><Relationship Id="rId1" Type="http://schemas.openxmlformats.org/officeDocument/2006/relationships/hyperlink" Target="https://www.epm.com.co/site/proveedoresycontratistas/Proveedoresycontratistas/Contrataci%C3%B3n/Plananualdecontrataci%C3%B3n.aspx" TargetMode="External"/><Relationship Id="rId5" Type="http://schemas.openxmlformats.org/officeDocument/2006/relationships/hyperlink" Target="https://www.epm.com.co/site/Portals/0/Institucional/transparencia/Plan%20SG-SST%202018.pdf?ver=2018-08-15-202045-887" TargetMode="External"/><Relationship Id="rId4" Type="http://schemas.openxmlformats.org/officeDocument/2006/relationships/hyperlink" Target="https://www.epm.com.co/site/Portals/0/centro_de_documentos/PINAR-EPM-2019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60966-C6F5-46AC-B5A2-EEAE41FBADE3}">
  <dimension ref="A1:O74"/>
  <sheetViews>
    <sheetView tabSelected="1" zoomScale="90" zoomScaleNormal="90" workbookViewId="0">
      <pane ySplit="4" topLeftCell="A5" activePane="bottomLeft" state="frozen"/>
      <selection pane="bottomLeft" activeCell="D4" sqref="D4"/>
    </sheetView>
  </sheetViews>
  <sheetFormatPr baseColWidth="10" defaultColWidth="11.453125" defaultRowHeight="14.5" x14ac:dyDescent="0.35"/>
  <cols>
    <col min="1" max="1" width="5.26953125" bestFit="1" customWidth="1"/>
    <col min="2" max="2" width="22.81640625" bestFit="1" customWidth="1"/>
    <col min="3" max="3" width="40.36328125" customWidth="1"/>
    <col min="4" max="4" width="55.26953125" customWidth="1"/>
    <col min="5" max="5" width="19.54296875" customWidth="1"/>
    <col min="6" max="6" width="23.54296875" customWidth="1"/>
    <col min="7" max="7" width="12.7265625" customWidth="1"/>
    <col min="8" max="8" width="24.81640625" customWidth="1"/>
    <col min="9" max="9" width="23.81640625" customWidth="1"/>
    <col min="10" max="10" width="17.7265625" customWidth="1"/>
    <col min="11" max="11" width="21.7265625" customWidth="1"/>
    <col min="12" max="12" width="15.453125" customWidth="1"/>
    <col min="13" max="13" width="24.08984375" bestFit="1" customWidth="1"/>
    <col min="14" max="14" width="51.1796875" customWidth="1"/>
  </cols>
  <sheetData>
    <row r="1" spans="1:14" x14ac:dyDescent="0.35">
      <c r="B1" s="48" t="s">
        <v>45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50"/>
    </row>
    <row r="2" spans="1:14" x14ac:dyDescent="0.35"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3"/>
    </row>
    <row r="3" spans="1:14" x14ac:dyDescent="0.35">
      <c r="B3" s="8" t="s">
        <v>46</v>
      </c>
      <c r="C3" s="54" t="s">
        <v>47</v>
      </c>
      <c r="D3" s="54"/>
      <c r="E3" s="54"/>
      <c r="F3" s="54"/>
      <c r="G3" s="54"/>
      <c r="H3" s="54"/>
      <c r="I3" s="54"/>
      <c r="J3" s="55"/>
      <c r="K3" s="56" t="s">
        <v>48</v>
      </c>
      <c r="L3" s="56"/>
      <c r="M3" s="56"/>
      <c r="N3" s="56"/>
    </row>
    <row r="4" spans="1:14" ht="43.5" x14ac:dyDescent="0.35">
      <c r="B4" s="9" t="s">
        <v>49</v>
      </c>
      <c r="C4" s="10" t="s">
        <v>50</v>
      </c>
      <c r="D4" s="11" t="s">
        <v>51</v>
      </c>
      <c r="E4" s="11" t="s">
        <v>52</v>
      </c>
      <c r="F4" s="11" t="s">
        <v>53</v>
      </c>
      <c r="G4" s="10" t="s">
        <v>54</v>
      </c>
      <c r="H4" s="12" t="s">
        <v>55</v>
      </c>
      <c r="I4" s="13" t="s">
        <v>56</v>
      </c>
      <c r="J4" s="57" t="s">
        <v>57</v>
      </c>
      <c r="K4" s="58"/>
      <c r="L4" s="13" t="s">
        <v>58</v>
      </c>
      <c r="M4" s="13" t="s">
        <v>59</v>
      </c>
      <c r="N4" s="14" t="s">
        <v>60</v>
      </c>
    </row>
    <row r="5" spans="1:14" ht="45" customHeight="1" x14ac:dyDescent="0.35">
      <c r="B5" s="15" t="s">
        <v>7</v>
      </c>
      <c r="C5" s="15" t="s">
        <v>8</v>
      </c>
      <c r="D5" s="15" t="s">
        <v>148</v>
      </c>
      <c r="E5" s="15" t="s">
        <v>3</v>
      </c>
      <c r="F5" s="15" t="s">
        <v>61</v>
      </c>
      <c r="G5" s="16" t="s">
        <v>5</v>
      </c>
      <c r="H5" s="1">
        <v>8</v>
      </c>
      <c r="I5" s="3">
        <v>8811</v>
      </c>
      <c r="J5" s="1" t="s">
        <v>5</v>
      </c>
      <c r="K5" s="1">
        <v>8</v>
      </c>
      <c r="L5" s="1">
        <v>365</v>
      </c>
      <c r="M5" s="3">
        <v>8811</v>
      </c>
      <c r="N5" s="17"/>
    </row>
    <row r="6" spans="1:14" ht="45" customHeight="1" x14ac:dyDescent="0.35">
      <c r="B6" s="15" t="s">
        <v>7</v>
      </c>
      <c r="C6" s="15" t="s">
        <v>62</v>
      </c>
      <c r="D6" s="15" t="s">
        <v>149</v>
      </c>
      <c r="E6" s="15" t="s">
        <v>3</v>
      </c>
      <c r="F6" s="15" t="s">
        <v>61</v>
      </c>
      <c r="G6" s="16" t="s">
        <v>5</v>
      </c>
      <c r="H6" s="1">
        <v>1</v>
      </c>
      <c r="I6" s="3">
        <v>3812</v>
      </c>
      <c r="J6" s="1" t="s">
        <v>5</v>
      </c>
      <c r="K6" s="1">
        <v>1</v>
      </c>
      <c r="L6" s="1">
        <v>365</v>
      </c>
      <c r="M6" s="3">
        <v>3812</v>
      </c>
      <c r="N6" s="17"/>
    </row>
    <row r="7" spans="1:14" ht="45" customHeight="1" x14ac:dyDescent="0.35">
      <c r="B7" s="15" t="s">
        <v>7</v>
      </c>
      <c r="C7" s="15" t="s">
        <v>62</v>
      </c>
      <c r="D7" s="15" t="s">
        <v>150</v>
      </c>
      <c r="E7" s="15" t="s">
        <v>3</v>
      </c>
      <c r="F7" s="15" t="s">
        <v>61</v>
      </c>
      <c r="G7" s="16" t="s">
        <v>5</v>
      </c>
      <c r="H7" s="1">
        <v>1</v>
      </c>
      <c r="I7" s="3">
        <v>4477</v>
      </c>
      <c r="J7" s="1" t="s">
        <v>5</v>
      </c>
      <c r="K7" s="1">
        <v>1</v>
      </c>
      <c r="L7" s="1">
        <v>365</v>
      </c>
      <c r="M7" s="3">
        <v>4477</v>
      </c>
      <c r="N7" s="17"/>
    </row>
    <row r="8" spans="1:14" ht="45" customHeight="1" x14ac:dyDescent="0.35">
      <c r="B8" s="15" t="s">
        <v>7</v>
      </c>
      <c r="C8" s="15" t="s">
        <v>62</v>
      </c>
      <c r="D8" s="7" t="s">
        <v>151</v>
      </c>
      <c r="E8" s="15" t="s">
        <v>10</v>
      </c>
      <c r="F8" s="15" t="s">
        <v>61</v>
      </c>
      <c r="G8" s="16" t="s">
        <v>5</v>
      </c>
      <c r="H8" s="1">
        <v>1</v>
      </c>
      <c r="I8" s="3">
        <v>29137</v>
      </c>
      <c r="J8" s="1" t="s">
        <v>5</v>
      </c>
      <c r="K8" s="1">
        <v>1</v>
      </c>
      <c r="L8" s="1">
        <v>365</v>
      </c>
      <c r="M8" s="3">
        <v>29137</v>
      </c>
      <c r="N8" s="17"/>
    </row>
    <row r="9" spans="1:14" ht="45" customHeight="1" x14ac:dyDescent="0.35">
      <c r="A9" s="6"/>
      <c r="B9" s="7" t="s">
        <v>13</v>
      </c>
      <c r="C9" s="7" t="s">
        <v>14</v>
      </c>
      <c r="D9" s="7" t="s">
        <v>64</v>
      </c>
      <c r="E9" s="7" t="s">
        <v>3</v>
      </c>
      <c r="F9" s="7" t="s">
        <v>65</v>
      </c>
      <c r="G9" s="31" t="s">
        <v>5</v>
      </c>
      <c r="H9" s="20">
        <v>5</v>
      </c>
      <c r="I9" s="19">
        <v>32522</v>
      </c>
      <c r="J9" s="7" t="s">
        <v>5</v>
      </c>
      <c r="K9" s="20">
        <v>27</v>
      </c>
      <c r="L9" s="20">
        <v>2270</v>
      </c>
      <c r="M9" s="21">
        <v>60467</v>
      </c>
      <c r="N9" s="22"/>
    </row>
    <row r="10" spans="1:14" ht="45" customHeight="1" x14ac:dyDescent="0.35">
      <c r="A10" s="6"/>
      <c r="B10" s="7" t="s">
        <v>7</v>
      </c>
      <c r="C10" s="7" t="s">
        <v>8</v>
      </c>
      <c r="D10" s="7" t="s">
        <v>66</v>
      </c>
      <c r="E10" s="7" t="s">
        <v>67</v>
      </c>
      <c r="F10" s="7" t="s">
        <v>65</v>
      </c>
      <c r="G10" s="31" t="s">
        <v>5</v>
      </c>
      <c r="H10" s="2">
        <v>7</v>
      </c>
      <c r="I10" s="18">
        <v>2.9</v>
      </c>
      <c r="J10" s="7" t="s">
        <v>68</v>
      </c>
      <c r="K10" s="2">
        <v>56</v>
      </c>
      <c r="L10" s="2">
        <v>2471</v>
      </c>
      <c r="M10" s="19">
        <v>12672</v>
      </c>
      <c r="N10" s="17"/>
    </row>
    <row r="11" spans="1:14" ht="45" customHeight="1" x14ac:dyDescent="0.35">
      <c r="A11" s="6"/>
      <c r="B11" s="7" t="s">
        <v>0</v>
      </c>
      <c r="C11" s="7" t="s">
        <v>1</v>
      </c>
      <c r="D11" s="7" t="s">
        <v>2</v>
      </c>
      <c r="E11" s="7" t="s">
        <v>3</v>
      </c>
      <c r="F11" s="7" t="s">
        <v>4</v>
      </c>
      <c r="G11" s="31" t="s">
        <v>5</v>
      </c>
      <c r="H11" s="2">
        <v>9</v>
      </c>
      <c r="I11" s="19">
        <v>6140</v>
      </c>
      <c r="J11" s="7" t="s">
        <v>6</v>
      </c>
      <c r="K11" s="2">
        <v>80</v>
      </c>
      <c r="L11" s="2">
        <v>1947</v>
      </c>
      <c r="M11" s="19">
        <v>23567</v>
      </c>
      <c r="N11" s="23"/>
    </row>
    <row r="12" spans="1:14" ht="45" customHeight="1" x14ac:dyDescent="0.35">
      <c r="A12" s="6"/>
      <c r="B12" s="7" t="s">
        <v>13</v>
      </c>
      <c r="C12" s="7" t="s">
        <v>14</v>
      </c>
      <c r="D12" s="7" t="s">
        <v>69</v>
      </c>
      <c r="E12" s="7" t="s">
        <v>10</v>
      </c>
      <c r="F12" s="7" t="s">
        <v>70</v>
      </c>
      <c r="G12" s="31" t="s">
        <v>5</v>
      </c>
      <c r="H12" s="2">
        <v>21</v>
      </c>
      <c r="I12" s="19">
        <v>32054</v>
      </c>
      <c r="J12" s="7" t="s">
        <v>5</v>
      </c>
      <c r="K12" s="2">
        <v>68</v>
      </c>
      <c r="L12" s="2">
        <v>1825</v>
      </c>
      <c r="M12" s="19">
        <v>168313</v>
      </c>
      <c r="N12" s="23"/>
    </row>
    <row r="13" spans="1:14" ht="45" customHeight="1" x14ac:dyDescent="0.35">
      <c r="A13" s="6"/>
      <c r="B13" s="7" t="s">
        <v>13</v>
      </c>
      <c r="C13" s="7" t="s">
        <v>14</v>
      </c>
      <c r="D13" s="7" t="s">
        <v>71</v>
      </c>
      <c r="E13" s="7" t="s">
        <v>10</v>
      </c>
      <c r="F13" s="7" t="s">
        <v>72</v>
      </c>
      <c r="G13" s="31" t="s">
        <v>5</v>
      </c>
      <c r="H13" s="2">
        <v>5</v>
      </c>
      <c r="I13" s="19">
        <v>4885</v>
      </c>
      <c r="J13" s="7" t="s">
        <v>5</v>
      </c>
      <c r="K13" s="2">
        <v>36</v>
      </c>
      <c r="L13" s="2">
        <v>2525</v>
      </c>
      <c r="M13" s="19">
        <v>32718</v>
      </c>
      <c r="N13" s="17"/>
    </row>
    <row r="14" spans="1:14" ht="45" customHeight="1" x14ac:dyDescent="0.35">
      <c r="A14" s="6"/>
      <c r="B14" s="7" t="s">
        <v>7</v>
      </c>
      <c r="C14" s="7" t="s">
        <v>73</v>
      </c>
      <c r="D14" s="7" t="s">
        <v>74</v>
      </c>
      <c r="E14" s="7" t="s">
        <v>10</v>
      </c>
      <c r="F14" s="7" t="s">
        <v>75</v>
      </c>
      <c r="G14" s="31" t="s">
        <v>5</v>
      </c>
      <c r="H14" s="2">
        <v>7</v>
      </c>
      <c r="I14" s="19">
        <v>521</v>
      </c>
      <c r="J14" s="7" t="s">
        <v>5</v>
      </c>
      <c r="K14" s="2">
        <v>37</v>
      </c>
      <c r="L14" s="2">
        <v>1460</v>
      </c>
      <c r="M14" s="19">
        <v>1940</v>
      </c>
      <c r="N14" s="17"/>
    </row>
    <row r="15" spans="1:14" ht="45" customHeight="1" x14ac:dyDescent="0.35">
      <c r="A15" s="6"/>
      <c r="B15" s="15" t="s">
        <v>13</v>
      </c>
      <c r="C15" s="15" t="s">
        <v>14</v>
      </c>
      <c r="D15" s="15" t="s">
        <v>76</v>
      </c>
      <c r="E15" s="15" t="s">
        <v>77</v>
      </c>
      <c r="F15" s="15" t="s">
        <v>72</v>
      </c>
      <c r="G15" s="16" t="s">
        <v>5</v>
      </c>
      <c r="H15" s="1">
        <v>2</v>
      </c>
      <c r="I15" s="3">
        <v>467</v>
      </c>
      <c r="J15" s="1" t="s">
        <v>5</v>
      </c>
      <c r="K15" s="1">
        <v>39</v>
      </c>
      <c r="L15" s="1">
        <v>1815</v>
      </c>
      <c r="M15" s="3">
        <v>5718</v>
      </c>
      <c r="N15" s="17"/>
    </row>
    <row r="16" spans="1:14" ht="45" customHeight="1" x14ac:dyDescent="0.35">
      <c r="A16" s="6"/>
      <c r="B16" s="15" t="s">
        <v>13</v>
      </c>
      <c r="C16" s="15" t="s">
        <v>14</v>
      </c>
      <c r="D16" s="15" t="s">
        <v>78</v>
      </c>
      <c r="E16" s="15" t="s">
        <v>77</v>
      </c>
      <c r="F16" s="15" t="s">
        <v>72</v>
      </c>
      <c r="G16" s="16" t="s">
        <v>5</v>
      </c>
      <c r="H16" s="1">
        <v>2</v>
      </c>
      <c r="I16" s="3">
        <v>474</v>
      </c>
      <c r="J16" s="1" t="s">
        <v>5</v>
      </c>
      <c r="K16" s="1">
        <v>21</v>
      </c>
      <c r="L16" s="1">
        <v>1005</v>
      </c>
      <c r="M16" s="3">
        <v>5783</v>
      </c>
      <c r="N16" s="17"/>
    </row>
    <row r="17" spans="1:15" ht="45" customHeight="1" x14ac:dyDescent="0.35">
      <c r="A17" s="6"/>
      <c r="B17" s="15" t="s">
        <v>13</v>
      </c>
      <c r="C17" s="15" t="s">
        <v>14</v>
      </c>
      <c r="D17" s="15" t="s">
        <v>79</v>
      </c>
      <c r="E17" s="15" t="s">
        <v>77</v>
      </c>
      <c r="F17" s="15" t="s">
        <v>72</v>
      </c>
      <c r="G17" s="16" t="s">
        <v>5</v>
      </c>
      <c r="H17" s="1">
        <v>2</v>
      </c>
      <c r="I17" s="3">
        <v>248</v>
      </c>
      <c r="J17" s="1" t="s">
        <v>5</v>
      </c>
      <c r="K17" s="1">
        <v>16</v>
      </c>
      <c r="L17" s="1">
        <v>640</v>
      </c>
      <c r="M17" s="3">
        <v>756</v>
      </c>
      <c r="N17" s="17"/>
    </row>
    <row r="18" spans="1:15" ht="45" customHeight="1" x14ac:dyDescent="0.35">
      <c r="A18" s="6"/>
      <c r="B18" s="15" t="s">
        <v>13</v>
      </c>
      <c r="C18" s="15" t="s">
        <v>14</v>
      </c>
      <c r="D18" s="15" t="s">
        <v>80</v>
      </c>
      <c r="E18" s="15" t="s">
        <v>3</v>
      </c>
      <c r="F18" s="15" t="s">
        <v>81</v>
      </c>
      <c r="G18" s="16" t="s">
        <v>5</v>
      </c>
      <c r="H18" s="1">
        <v>20</v>
      </c>
      <c r="I18" s="3">
        <v>3009</v>
      </c>
      <c r="J18" s="1" t="s">
        <v>5</v>
      </c>
      <c r="K18" s="1">
        <v>310</v>
      </c>
      <c r="L18" s="1">
        <v>1012</v>
      </c>
      <c r="M18" s="3">
        <v>6988.4084519999997</v>
      </c>
      <c r="N18" s="17"/>
    </row>
    <row r="19" spans="1:15" ht="45" customHeight="1" x14ac:dyDescent="0.35">
      <c r="A19" s="6"/>
      <c r="B19" s="7" t="s">
        <v>13</v>
      </c>
      <c r="C19" s="7" t="s">
        <v>14</v>
      </c>
      <c r="D19" s="7" t="s">
        <v>82</v>
      </c>
      <c r="E19" s="7" t="s">
        <v>3</v>
      </c>
      <c r="F19" s="7" t="s">
        <v>65</v>
      </c>
      <c r="G19" s="31" t="s">
        <v>5</v>
      </c>
      <c r="H19" s="2">
        <v>8</v>
      </c>
      <c r="I19" s="19">
        <v>500</v>
      </c>
      <c r="J19" s="7" t="s">
        <v>83</v>
      </c>
      <c r="K19" s="2">
        <v>587</v>
      </c>
      <c r="L19" s="2">
        <v>1800</v>
      </c>
      <c r="M19" s="19">
        <v>15634</v>
      </c>
      <c r="N19" s="17"/>
    </row>
    <row r="20" spans="1:15" ht="45" customHeight="1" x14ac:dyDescent="0.35">
      <c r="A20" s="6"/>
      <c r="B20" s="7" t="s">
        <v>7</v>
      </c>
      <c r="C20" s="7" t="s">
        <v>8</v>
      </c>
      <c r="D20" s="7" t="s">
        <v>138</v>
      </c>
      <c r="E20" s="7" t="s">
        <v>10</v>
      </c>
      <c r="F20" s="7" t="s">
        <v>61</v>
      </c>
      <c r="G20" s="31" t="s">
        <v>5</v>
      </c>
      <c r="H20" s="2">
        <v>3</v>
      </c>
      <c r="I20" s="19">
        <v>7427</v>
      </c>
      <c r="J20" s="7" t="s">
        <v>5</v>
      </c>
      <c r="K20" s="2">
        <v>21</v>
      </c>
      <c r="L20" s="2">
        <v>1460</v>
      </c>
      <c r="M20" s="19">
        <v>27808</v>
      </c>
      <c r="N20" s="17"/>
    </row>
    <row r="21" spans="1:15" s="42" customFormat="1" ht="45" customHeight="1" x14ac:dyDescent="0.35">
      <c r="B21" s="43" t="s">
        <v>7</v>
      </c>
      <c r="C21" s="43" t="s">
        <v>101</v>
      </c>
      <c r="D21" s="44" t="s">
        <v>145</v>
      </c>
      <c r="E21" s="43" t="s">
        <v>3</v>
      </c>
      <c r="F21" s="43" t="s">
        <v>75</v>
      </c>
      <c r="G21" s="45" t="s">
        <v>102</v>
      </c>
      <c r="H21" s="45">
        <v>11920</v>
      </c>
      <c r="I21" s="46">
        <v>950</v>
      </c>
      <c r="J21" s="43" t="s">
        <v>102</v>
      </c>
      <c r="K21" s="45">
        <v>11920</v>
      </c>
      <c r="L21" s="45">
        <v>365</v>
      </c>
      <c r="M21" s="46">
        <v>950</v>
      </c>
      <c r="N21" s="47"/>
      <c r="O21" s="44"/>
    </row>
    <row r="22" spans="1:15" ht="45" customHeight="1" x14ac:dyDescent="0.35">
      <c r="B22" s="15" t="s">
        <v>13</v>
      </c>
      <c r="C22" s="15" t="s">
        <v>62</v>
      </c>
      <c r="D22" s="7" t="s">
        <v>146</v>
      </c>
      <c r="E22" s="15" t="s">
        <v>3</v>
      </c>
      <c r="F22" s="15" t="s">
        <v>75</v>
      </c>
      <c r="G22" s="16" t="s">
        <v>102</v>
      </c>
      <c r="H22" s="16">
        <v>6280</v>
      </c>
      <c r="I22" s="3">
        <v>180</v>
      </c>
      <c r="J22" s="15" t="s">
        <v>102</v>
      </c>
      <c r="K22" s="16">
        <v>6280</v>
      </c>
      <c r="L22" s="16">
        <v>365</v>
      </c>
      <c r="M22" s="3">
        <v>180</v>
      </c>
      <c r="N22" s="17"/>
      <c r="O22" s="7"/>
    </row>
    <row r="23" spans="1:15" ht="45" customHeight="1" x14ac:dyDescent="0.35">
      <c r="B23" s="15" t="s">
        <v>13</v>
      </c>
      <c r="C23" s="15" t="s">
        <v>63</v>
      </c>
      <c r="D23" s="7" t="s">
        <v>147</v>
      </c>
      <c r="E23" s="15" t="s">
        <v>10</v>
      </c>
      <c r="F23" s="15" t="s">
        <v>75</v>
      </c>
      <c r="G23" s="16" t="s">
        <v>102</v>
      </c>
      <c r="H23" s="16">
        <v>1540</v>
      </c>
      <c r="I23" s="24">
        <v>9586</v>
      </c>
      <c r="J23" s="15" t="s">
        <v>102</v>
      </c>
      <c r="K23" s="16">
        <v>15040</v>
      </c>
      <c r="L23" s="16">
        <v>1460</v>
      </c>
      <c r="M23" s="3">
        <v>9586</v>
      </c>
      <c r="N23" s="17"/>
      <c r="O23" s="7"/>
    </row>
    <row r="24" spans="1:15" ht="45" customHeight="1" x14ac:dyDescent="0.35">
      <c r="B24" s="15" t="s">
        <v>7</v>
      </c>
      <c r="C24" s="15" t="s">
        <v>38</v>
      </c>
      <c r="D24" s="15" t="s">
        <v>103</v>
      </c>
      <c r="E24" s="15" t="s">
        <v>104</v>
      </c>
      <c r="F24" s="15" t="s">
        <v>72</v>
      </c>
      <c r="G24" s="16" t="s">
        <v>105</v>
      </c>
      <c r="H24" s="1">
        <v>56</v>
      </c>
      <c r="I24" s="3">
        <v>108</v>
      </c>
      <c r="J24" s="15" t="s">
        <v>105</v>
      </c>
      <c r="K24" s="1">
        <v>56</v>
      </c>
      <c r="L24" s="1">
        <f>365*4</f>
        <v>1460</v>
      </c>
      <c r="M24" s="3">
        <v>1181</v>
      </c>
      <c r="N24" s="17"/>
    </row>
    <row r="25" spans="1:15" ht="45" customHeight="1" x14ac:dyDescent="0.35">
      <c r="B25" s="15" t="s">
        <v>13</v>
      </c>
      <c r="C25" s="15" t="s">
        <v>14</v>
      </c>
      <c r="D25" s="15" t="s">
        <v>106</v>
      </c>
      <c r="E25" s="15" t="s">
        <v>10</v>
      </c>
      <c r="F25" s="15" t="s">
        <v>107</v>
      </c>
      <c r="G25" s="16" t="s">
        <v>108</v>
      </c>
      <c r="H25" s="32">
        <v>65700</v>
      </c>
      <c r="I25" s="33">
        <v>113496.93170799997</v>
      </c>
      <c r="J25" s="1" t="s">
        <v>108</v>
      </c>
      <c r="K25" s="1" t="s">
        <v>109</v>
      </c>
      <c r="L25" s="1">
        <v>360</v>
      </c>
      <c r="M25" s="34">
        <v>113496.93170799997</v>
      </c>
      <c r="N25" s="17"/>
    </row>
    <row r="26" spans="1:15" ht="45" customHeight="1" x14ac:dyDescent="0.35">
      <c r="B26" s="15" t="s">
        <v>13</v>
      </c>
      <c r="C26" s="15" t="s">
        <v>14</v>
      </c>
      <c r="D26" s="30" t="s">
        <v>110</v>
      </c>
      <c r="E26" s="15" t="s">
        <v>10</v>
      </c>
      <c r="F26" s="15" t="s">
        <v>107</v>
      </c>
      <c r="G26" s="16" t="s">
        <v>108</v>
      </c>
      <c r="H26" s="35">
        <v>11745</v>
      </c>
      <c r="I26" s="33">
        <v>35950.091400000005</v>
      </c>
      <c r="J26" s="1" t="s">
        <v>108</v>
      </c>
      <c r="K26" s="1" t="s">
        <v>111</v>
      </c>
      <c r="L26" s="1">
        <v>360</v>
      </c>
      <c r="M26" s="36">
        <v>35950.091400000005</v>
      </c>
      <c r="N26" s="17"/>
    </row>
    <row r="27" spans="1:15" ht="45" customHeight="1" x14ac:dyDescent="0.35">
      <c r="B27" s="15" t="s">
        <v>13</v>
      </c>
      <c r="C27" s="15" t="s">
        <v>14</v>
      </c>
      <c r="D27" s="15" t="s">
        <v>112</v>
      </c>
      <c r="E27" s="15" t="s">
        <v>10</v>
      </c>
      <c r="F27" s="15" t="s">
        <v>107</v>
      </c>
      <c r="G27" s="16" t="s">
        <v>113</v>
      </c>
      <c r="H27" s="4">
        <v>1</v>
      </c>
      <c r="I27" s="33">
        <v>34396.189734</v>
      </c>
      <c r="J27" s="1" t="s">
        <v>113</v>
      </c>
      <c r="K27" s="2" t="s">
        <v>114</v>
      </c>
      <c r="L27" s="1">
        <v>360</v>
      </c>
      <c r="M27" s="34">
        <v>34396.189734</v>
      </c>
      <c r="N27" s="17"/>
    </row>
    <row r="28" spans="1:15" ht="45" customHeight="1" x14ac:dyDescent="0.35">
      <c r="B28" s="15" t="s">
        <v>13</v>
      </c>
      <c r="C28" s="15" t="s">
        <v>14</v>
      </c>
      <c r="D28" s="30" t="s">
        <v>115</v>
      </c>
      <c r="E28" s="15" t="s">
        <v>10</v>
      </c>
      <c r="F28" s="15" t="s">
        <v>107</v>
      </c>
      <c r="G28" s="16" t="s">
        <v>113</v>
      </c>
      <c r="H28" s="4">
        <v>1</v>
      </c>
      <c r="I28" s="33">
        <v>16610.123836000002</v>
      </c>
      <c r="J28" s="1" t="s">
        <v>113</v>
      </c>
      <c r="K28" s="2" t="s">
        <v>116</v>
      </c>
      <c r="L28" s="29">
        <v>960</v>
      </c>
      <c r="M28" s="36">
        <v>39419.429020800002</v>
      </c>
      <c r="N28" s="17"/>
    </row>
    <row r="29" spans="1:15" ht="45" customHeight="1" x14ac:dyDescent="0.35">
      <c r="B29" s="15" t="s">
        <v>13</v>
      </c>
      <c r="C29" s="15" t="s">
        <v>14</v>
      </c>
      <c r="D29" s="15" t="s">
        <v>117</v>
      </c>
      <c r="E29" s="15" t="s">
        <v>10</v>
      </c>
      <c r="F29" s="15" t="s">
        <v>107</v>
      </c>
      <c r="G29" s="16" t="s">
        <v>118</v>
      </c>
      <c r="H29" s="32">
        <v>3900</v>
      </c>
      <c r="I29" s="33">
        <v>14788.158615999993</v>
      </c>
      <c r="J29" s="1" t="s">
        <v>118</v>
      </c>
      <c r="K29" s="2" t="s">
        <v>119</v>
      </c>
      <c r="L29" s="1">
        <v>360</v>
      </c>
      <c r="M29" s="34">
        <v>14788.158615999993</v>
      </c>
      <c r="N29" s="17"/>
    </row>
    <row r="30" spans="1:15" ht="45" customHeight="1" x14ac:dyDescent="0.35">
      <c r="B30" s="15" t="s">
        <v>13</v>
      </c>
      <c r="C30" s="15" t="s">
        <v>14</v>
      </c>
      <c r="D30" s="15" t="s">
        <v>120</v>
      </c>
      <c r="E30" s="15" t="s">
        <v>10</v>
      </c>
      <c r="F30" s="15" t="s">
        <v>107</v>
      </c>
      <c r="G30" s="31" t="s">
        <v>121</v>
      </c>
      <c r="H30" s="1">
        <v>930</v>
      </c>
      <c r="I30" s="33">
        <v>11120.960327999999</v>
      </c>
      <c r="J30" s="1" t="s">
        <v>121</v>
      </c>
      <c r="K30" s="1" t="s">
        <v>122</v>
      </c>
      <c r="L30" s="1">
        <v>360</v>
      </c>
      <c r="M30" s="34">
        <v>11120.960327999999</v>
      </c>
      <c r="N30" s="17"/>
    </row>
    <row r="31" spans="1:15" ht="45" customHeight="1" x14ac:dyDescent="0.35">
      <c r="B31" s="15" t="s">
        <v>13</v>
      </c>
      <c r="C31" s="15" t="s">
        <v>14</v>
      </c>
      <c r="D31" s="15" t="s">
        <v>123</v>
      </c>
      <c r="E31" s="15" t="s">
        <v>10</v>
      </c>
      <c r="F31" s="15" t="s">
        <v>107</v>
      </c>
      <c r="G31" s="31" t="s">
        <v>124</v>
      </c>
      <c r="H31" s="32">
        <v>1500</v>
      </c>
      <c r="I31" s="33">
        <v>5750.8319609999999</v>
      </c>
      <c r="J31" s="2" t="s">
        <v>124</v>
      </c>
      <c r="K31" s="1" t="s">
        <v>125</v>
      </c>
      <c r="L31" s="1">
        <v>360</v>
      </c>
      <c r="M31" s="36">
        <v>5750.8319609999999</v>
      </c>
      <c r="N31" s="17"/>
    </row>
    <row r="32" spans="1:15" ht="45" customHeight="1" x14ac:dyDescent="0.35">
      <c r="B32" s="15" t="s">
        <v>13</v>
      </c>
      <c r="C32" s="15" t="s">
        <v>14</v>
      </c>
      <c r="D32" s="15" t="s">
        <v>126</v>
      </c>
      <c r="E32" s="15" t="s">
        <v>10</v>
      </c>
      <c r="F32" s="15" t="s">
        <v>107</v>
      </c>
      <c r="G32" s="31" t="s">
        <v>124</v>
      </c>
      <c r="H32" s="32">
        <v>1500</v>
      </c>
      <c r="I32" s="33">
        <v>6253.8827520000013</v>
      </c>
      <c r="J32" s="2" t="s">
        <v>124</v>
      </c>
      <c r="K32" s="1" t="s">
        <v>127</v>
      </c>
      <c r="L32" s="1">
        <v>360</v>
      </c>
      <c r="M32" s="36">
        <v>6253.8827520000013</v>
      </c>
      <c r="N32" s="17"/>
    </row>
    <row r="33" spans="2:14" ht="45" customHeight="1" x14ac:dyDescent="0.35">
      <c r="B33" s="15" t="s">
        <v>13</v>
      </c>
      <c r="C33" s="15" t="s">
        <v>14</v>
      </c>
      <c r="D33" s="15" t="s">
        <v>128</v>
      </c>
      <c r="E33" s="15" t="s">
        <v>10</v>
      </c>
      <c r="F33" s="15" t="s">
        <v>107</v>
      </c>
      <c r="G33" s="31" t="s">
        <v>121</v>
      </c>
      <c r="H33" s="1">
        <v>600</v>
      </c>
      <c r="I33" s="33">
        <v>2504.13229</v>
      </c>
      <c r="J33" s="1" t="s">
        <v>121</v>
      </c>
      <c r="K33" s="2" t="s">
        <v>129</v>
      </c>
      <c r="L33" s="1">
        <v>360</v>
      </c>
      <c r="M33" s="34">
        <v>2504.13229</v>
      </c>
      <c r="N33" s="17"/>
    </row>
    <row r="34" spans="2:14" ht="45" customHeight="1" x14ac:dyDescent="0.35">
      <c r="B34" s="15" t="s">
        <v>13</v>
      </c>
      <c r="C34" s="15" t="s">
        <v>14</v>
      </c>
      <c r="D34" s="15" t="s">
        <v>130</v>
      </c>
      <c r="E34" s="15" t="s">
        <v>10</v>
      </c>
      <c r="F34" s="15" t="s">
        <v>107</v>
      </c>
      <c r="G34" s="31" t="s">
        <v>121</v>
      </c>
      <c r="H34" s="1">
        <v>700</v>
      </c>
      <c r="I34" s="3">
        <v>6566.1356959999994</v>
      </c>
      <c r="J34" s="1" t="s">
        <v>121</v>
      </c>
      <c r="K34" s="2" t="s">
        <v>131</v>
      </c>
      <c r="L34" s="1">
        <v>360</v>
      </c>
      <c r="M34" s="34">
        <v>6566.1356959999994</v>
      </c>
      <c r="N34" s="17"/>
    </row>
    <row r="35" spans="2:14" ht="45" customHeight="1" x14ac:dyDescent="0.35">
      <c r="B35" s="15" t="s">
        <v>7</v>
      </c>
      <c r="C35" s="7" t="s">
        <v>8</v>
      </c>
      <c r="D35" s="15" t="s">
        <v>132</v>
      </c>
      <c r="E35" s="15" t="s">
        <v>104</v>
      </c>
      <c r="F35" s="15" t="s">
        <v>133</v>
      </c>
      <c r="G35" s="16" t="s">
        <v>5</v>
      </c>
      <c r="H35" s="1">
        <v>2</v>
      </c>
      <c r="I35" s="3">
        <v>700</v>
      </c>
      <c r="J35" s="15" t="s">
        <v>5</v>
      </c>
      <c r="K35" s="1">
        <v>2</v>
      </c>
      <c r="L35" s="1">
        <v>1460</v>
      </c>
      <c r="M35" s="3">
        <v>1700</v>
      </c>
      <c r="N35" s="17"/>
    </row>
    <row r="36" spans="2:14" ht="45" customHeight="1" x14ac:dyDescent="0.35">
      <c r="B36" s="15" t="s">
        <v>7</v>
      </c>
      <c r="C36" s="7" t="s">
        <v>8</v>
      </c>
      <c r="D36" s="15" t="s">
        <v>134</v>
      </c>
      <c r="E36" s="15" t="s">
        <v>104</v>
      </c>
      <c r="F36" s="15" t="s">
        <v>133</v>
      </c>
      <c r="G36" s="16" t="s">
        <v>5</v>
      </c>
      <c r="H36" s="1">
        <v>4</v>
      </c>
      <c r="I36" s="3">
        <v>3600</v>
      </c>
      <c r="J36" s="15" t="s">
        <v>5</v>
      </c>
      <c r="K36" s="1">
        <v>4</v>
      </c>
      <c r="L36" s="1">
        <v>365</v>
      </c>
      <c r="M36" s="3">
        <v>3600</v>
      </c>
      <c r="N36" s="17"/>
    </row>
    <row r="37" spans="2:14" ht="45" customHeight="1" x14ac:dyDescent="0.35">
      <c r="B37" s="15" t="s">
        <v>7</v>
      </c>
      <c r="C37" s="7" t="s">
        <v>8</v>
      </c>
      <c r="D37" s="15" t="s">
        <v>135</v>
      </c>
      <c r="E37" s="15" t="s">
        <v>10</v>
      </c>
      <c r="F37" s="15" t="s">
        <v>133</v>
      </c>
      <c r="G37" s="16" t="s">
        <v>5</v>
      </c>
      <c r="H37" s="1">
        <v>3</v>
      </c>
      <c r="I37" s="3">
        <v>1075</v>
      </c>
      <c r="J37" s="7" t="s">
        <v>136</v>
      </c>
      <c r="K37" s="1">
        <v>3</v>
      </c>
      <c r="L37" s="1">
        <v>365</v>
      </c>
      <c r="M37" s="3">
        <v>1075</v>
      </c>
      <c r="N37" s="17"/>
    </row>
    <row r="38" spans="2:14" ht="45" customHeight="1" x14ac:dyDescent="0.35">
      <c r="B38" s="15" t="s">
        <v>7</v>
      </c>
      <c r="C38" s="7" t="s">
        <v>8</v>
      </c>
      <c r="D38" s="15" t="s">
        <v>137</v>
      </c>
      <c r="E38" s="15" t="s">
        <v>10</v>
      </c>
      <c r="F38" s="15" t="s">
        <v>133</v>
      </c>
      <c r="G38" s="16" t="s">
        <v>5</v>
      </c>
      <c r="H38" s="1">
        <v>5</v>
      </c>
      <c r="I38" s="3">
        <v>27598</v>
      </c>
      <c r="J38" s="7" t="s">
        <v>136</v>
      </c>
      <c r="K38" s="1">
        <v>15</v>
      </c>
      <c r="L38" s="1">
        <v>2920</v>
      </c>
      <c r="M38" s="3">
        <v>95098</v>
      </c>
      <c r="N38" s="17"/>
    </row>
    <row r="39" spans="2:14" ht="45" customHeight="1" x14ac:dyDescent="0.35">
      <c r="B39" s="15" t="s">
        <v>7</v>
      </c>
      <c r="C39" s="15" t="s">
        <v>8</v>
      </c>
      <c r="D39" s="15" t="s">
        <v>139</v>
      </c>
      <c r="E39" s="15" t="s">
        <v>10</v>
      </c>
      <c r="F39" s="15" t="s">
        <v>140</v>
      </c>
      <c r="G39" s="16" t="s">
        <v>141</v>
      </c>
      <c r="H39" s="35">
        <v>60</v>
      </c>
      <c r="I39" s="3">
        <v>5355</v>
      </c>
      <c r="J39" s="1" t="s">
        <v>141</v>
      </c>
      <c r="K39" s="35">
        <v>217</v>
      </c>
      <c r="L39" s="1">
        <v>1460</v>
      </c>
      <c r="M39" s="3">
        <v>21954</v>
      </c>
      <c r="N39" s="17"/>
    </row>
    <row r="40" spans="2:14" ht="45" customHeight="1" x14ac:dyDescent="0.35">
      <c r="B40" s="15" t="s">
        <v>7</v>
      </c>
      <c r="C40" s="15" t="s">
        <v>8</v>
      </c>
      <c r="D40" s="15" t="s">
        <v>142</v>
      </c>
      <c r="E40" s="15" t="s">
        <v>3</v>
      </c>
      <c r="F40" s="15" t="s">
        <v>140</v>
      </c>
      <c r="G40" s="16" t="s">
        <v>143</v>
      </c>
      <c r="H40" s="35">
        <v>45690</v>
      </c>
      <c r="I40" s="3">
        <v>27097</v>
      </c>
      <c r="J40" s="1" t="s">
        <v>143</v>
      </c>
      <c r="K40" s="35">
        <v>169405</v>
      </c>
      <c r="L40" s="1">
        <v>1460</v>
      </c>
      <c r="M40" s="3">
        <v>149048</v>
      </c>
      <c r="N40" s="17"/>
    </row>
    <row r="41" spans="2:14" ht="45" customHeight="1" x14ac:dyDescent="0.35">
      <c r="B41" s="15" t="s">
        <v>7</v>
      </c>
      <c r="C41" s="15" t="s">
        <v>8</v>
      </c>
      <c r="D41" s="15" t="s">
        <v>144</v>
      </c>
      <c r="E41" s="15" t="s">
        <v>3</v>
      </c>
      <c r="F41" s="15" t="s">
        <v>140</v>
      </c>
      <c r="G41" s="16" t="s">
        <v>5</v>
      </c>
      <c r="H41" s="35">
        <v>1</v>
      </c>
      <c r="I41" s="3">
        <v>6699</v>
      </c>
      <c r="J41" s="1" t="s">
        <v>5</v>
      </c>
      <c r="K41" s="35">
        <v>1</v>
      </c>
      <c r="L41" s="1">
        <v>360</v>
      </c>
      <c r="M41" s="3">
        <v>6699</v>
      </c>
      <c r="N41" s="17"/>
    </row>
    <row r="42" spans="2:14" ht="45" customHeight="1" x14ac:dyDescent="0.35">
      <c r="B42" s="15" t="s">
        <v>7</v>
      </c>
      <c r="C42" s="15" t="s">
        <v>8</v>
      </c>
      <c r="D42" s="15" t="s">
        <v>84</v>
      </c>
      <c r="E42" s="15" t="s">
        <v>10</v>
      </c>
      <c r="F42" s="15" t="s">
        <v>85</v>
      </c>
      <c r="G42" s="16" t="s">
        <v>86</v>
      </c>
      <c r="H42" s="35">
        <v>29149</v>
      </c>
      <c r="I42" s="3">
        <v>16216</v>
      </c>
      <c r="J42" s="1" t="s">
        <v>86</v>
      </c>
      <c r="K42" s="35">
        <v>29149</v>
      </c>
      <c r="L42" s="1">
        <v>365</v>
      </c>
      <c r="M42" s="3">
        <v>16216</v>
      </c>
      <c r="N42" s="17"/>
    </row>
    <row r="43" spans="2:14" ht="45" customHeight="1" x14ac:dyDescent="0.35">
      <c r="B43" s="15" t="s">
        <v>13</v>
      </c>
      <c r="C43" s="15" t="s">
        <v>14</v>
      </c>
      <c r="D43" s="30" t="s">
        <v>87</v>
      </c>
      <c r="E43" s="30" t="s">
        <v>10</v>
      </c>
      <c r="F43" s="30" t="s">
        <v>85</v>
      </c>
      <c r="G43" s="37" t="s">
        <v>88</v>
      </c>
      <c r="H43" s="38">
        <v>0.36799999999999999</v>
      </c>
      <c r="I43" s="33">
        <v>29583</v>
      </c>
      <c r="J43" s="29" t="s">
        <v>89</v>
      </c>
      <c r="K43" s="39">
        <v>1</v>
      </c>
      <c r="L43" s="29">
        <f>365*3</f>
        <v>1095</v>
      </c>
      <c r="M43" s="33">
        <f>4180+32912+29583</f>
        <v>66675</v>
      </c>
      <c r="N43" s="40"/>
    </row>
    <row r="44" spans="2:14" ht="45" customHeight="1" x14ac:dyDescent="0.35">
      <c r="B44" s="15" t="s">
        <v>13</v>
      </c>
      <c r="C44" s="15" t="s">
        <v>14</v>
      </c>
      <c r="D44" s="15" t="s">
        <v>90</v>
      </c>
      <c r="E44" s="15" t="s">
        <v>10</v>
      </c>
      <c r="F44" s="15" t="s">
        <v>85</v>
      </c>
      <c r="G44" s="16" t="s">
        <v>91</v>
      </c>
      <c r="H44" s="35">
        <v>5714</v>
      </c>
      <c r="I44" s="3">
        <v>3179</v>
      </c>
      <c r="J44" s="1" t="s">
        <v>91</v>
      </c>
      <c r="K44" s="35">
        <v>5714</v>
      </c>
      <c r="L44" s="1">
        <v>365</v>
      </c>
      <c r="M44" s="3">
        <v>3179</v>
      </c>
      <c r="N44" s="17"/>
    </row>
    <row r="45" spans="2:14" ht="45" customHeight="1" x14ac:dyDescent="0.35">
      <c r="B45" s="15" t="s">
        <v>13</v>
      </c>
      <c r="C45" s="15" t="s">
        <v>14</v>
      </c>
      <c r="D45" s="15" t="s">
        <v>92</v>
      </c>
      <c r="E45" s="15" t="s">
        <v>93</v>
      </c>
      <c r="F45" s="15" t="s">
        <v>85</v>
      </c>
      <c r="G45" s="16" t="s">
        <v>5</v>
      </c>
      <c r="H45" s="2" t="s">
        <v>94</v>
      </c>
      <c r="I45" s="3">
        <v>2792</v>
      </c>
      <c r="J45" s="1" t="s">
        <v>5</v>
      </c>
      <c r="K45" s="1">
        <v>2</v>
      </c>
      <c r="L45" s="1">
        <v>365</v>
      </c>
      <c r="M45" s="3">
        <v>2792</v>
      </c>
      <c r="N45" s="17"/>
    </row>
    <row r="46" spans="2:14" ht="45" customHeight="1" x14ac:dyDescent="0.35">
      <c r="B46" s="15" t="s">
        <v>13</v>
      </c>
      <c r="C46" s="15" t="s">
        <v>63</v>
      </c>
      <c r="D46" s="15" t="s">
        <v>95</v>
      </c>
      <c r="E46" s="15" t="s">
        <v>93</v>
      </c>
      <c r="F46" s="15" t="s">
        <v>85</v>
      </c>
      <c r="G46" s="16" t="s">
        <v>96</v>
      </c>
      <c r="H46" s="4">
        <v>1</v>
      </c>
      <c r="I46" s="3">
        <v>83514</v>
      </c>
      <c r="J46" s="1" t="s">
        <v>96</v>
      </c>
      <c r="K46" s="4">
        <v>1</v>
      </c>
      <c r="L46" s="1">
        <v>365</v>
      </c>
      <c r="M46" s="3">
        <v>83514</v>
      </c>
      <c r="N46" s="17"/>
    </row>
    <row r="47" spans="2:14" ht="45" customHeight="1" x14ac:dyDescent="0.35">
      <c r="B47" s="15" t="s">
        <v>7</v>
      </c>
      <c r="C47" s="15" t="s">
        <v>8</v>
      </c>
      <c r="D47" s="15" t="s">
        <v>97</v>
      </c>
      <c r="E47" s="15" t="s">
        <v>10</v>
      </c>
      <c r="F47" s="15" t="s">
        <v>85</v>
      </c>
      <c r="G47" s="16" t="s">
        <v>98</v>
      </c>
      <c r="H47" s="35">
        <v>2047</v>
      </c>
      <c r="I47" s="3">
        <v>266137</v>
      </c>
      <c r="J47" s="1" t="s">
        <v>99</v>
      </c>
      <c r="K47" s="35">
        <v>2047</v>
      </c>
      <c r="L47" s="1">
        <v>365</v>
      </c>
      <c r="M47" s="3">
        <v>266137</v>
      </c>
      <c r="N47" s="17"/>
    </row>
    <row r="48" spans="2:14" ht="45" customHeight="1" x14ac:dyDescent="0.35">
      <c r="B48" s="15" t="s">
        <v>13</v>
      </c>
      <c r="C48" s="15" t="s">
        <v>14</v>
      </c>
      <c r="D48" s="15" t="s">
        <v>100</v>
      </c>
      <c r="E48" s="15" t="s">
        <v>10</v>
      </c>
      <c r="F48" s="15" t="s">
        <v>85</v>
      </c>
      <c r="G48" s="16" t="s">
        <v>98</v>
      </c>
      <c r="H48" s="35">
        <v>710</v>
      </c>
      <c r="I48" s="3">
        <v>92279</v>
      </c>
      <c r="J48" s="1" t="s">
        <v>99</v>
      </c>
      <c r="K48" s="35">
        <v>710</v>
      </c>
      <c r="L48" s="1">
        <v>365</v>
      </c>
      <c r="M48" s="3">
        <v>92279</v>
      </c>
      <c r="N48" s="17"/>
    </row>
    <row r="49" spans="2:14" ht="45" customHeight="1" x14ac:dyDescent="0.35">
      <c r="B49" s="15" t="s">
        <v>7</v>
      </c>
      <c r="C49" s="15" t="s">
        <v>8</v>
      </c>
      <c r="D49" s="7" t="s">
        <v>9</v>
      </c>
      <c r="E49" s="15" t="s">
        <v>10</v>
      </c>
      <c r="F49" s="7" t="s">
        <v>4</v>
      </c>
      <c r="G49" s="16" t="s">
        <v>11</v>
      </c>
      <c r="H49" s="25">
        <v>0.35099999999999998</v>
      </c>
      <c r="I49" s="3">
        <v>9783</v>
      </c>
      <c r="J49" s="1" t="s">
        <v>12</v>
      </c>
      <c r="K49" s="26">
        <v>1</v>
      </c>
      <c r="L49" s="1">
        <v>1764</v>
      </c>
      <c r="M49" s="3">
        <v>18078</v>
      </c>
      <c r="N49" s="17"/>
    </row>
    <row r="50" spans="2:14" ht="45" customHeight="1" x14ac:dyDescent="0.35">
      <c r="B50" s="15" t="s">
        <v>13</v>
      </c>
      <c r="C50" s="15" t="s">
        <v>14</v>
      </c>
      <c r="D50" s="7" t="s">
        <v>15</v>
      </c>
      <c r="E50" s="15" t="s">
        <v>10</v>
      </c>
      <c r="F50" s="7" t="s">
        <v>4</v>
      </c>
      <c r="G50" s="16" t="s">
        <v>11</v>
      </c>
      <c r="H50" s="25">
        <v>9.9400000000000002E-2</v>
      </c>
      <c r="I50" s="3">
        <v>12607</v>
      </c>
      <c r="J50" s="1" t="s">
        <v>12</v>
      </c>
      <c r="K50" s="26">
        <v>1</v>
      </c>
      <c r="L50" s="1">
        <v>2141</v>
      </c>
      <c r="M50" s="3">
        <v>164591</v>
      </c>
      <c r="N50" s="17"/>
    </row>
    <row r="51" spans="2:14" ht="45" customHeight="1" x14ac:dyDescent="0.35">
      <c r="B51" s="15" t="s">
        <v>13</v>
      </c>
      <c r="C51" s="15" t="s">
        <v>14</v>
      </c>
      <c r="D51" s="7" t="s">
        <v>16</v>
      </c>
      <c r="E51" s="15" t="s">
        <v>10</v>
      </c>
      <c r="F51" s="7" t="s">
        <v>4</v>
      </c>
      <c r="G51" s="16" t="s">
        <v>11</v>
      </c>
      <c r="H51" s="25">
        <v>7.7399999999999997E-2</v>
      </c>
      <c r="I51" s="3">
        <v>46755</v>
      </c>
      <c r="J51" s="1" t="s">
        <v>11</v>
      </c>
      <c r="K51" s="26">
        <v>1</v>
      </c>
      <c r="L51" s="1">
        <v>3898</v>
      </c>
      <c r="M51" s="3">
        <v>352851</v>
      </c>
      <c r="N51" s="17"/>
    </row>
    <row r="52" spans="2:14" ht="45" customHeight="1" x14ac:dyDescent="0.35">
      <c r="B52" s="15" t="s">
        <v>7</v>
      </c>
      <c r="C52" s="15" t="s">
        <v>8</v>
      </c>
      <c r="D52" s="7" t="s">
        <v>17</v>
      </c>
      <c r="E52" s="15" t="s">
        <v>10</v>
      </c>
      <c r="F52" s="7" t="s">
        <v>4</v>
      </c>
      <c r="G52" s="16" t="s">
        <v>11</v>
      </c>
      <c r="H52" s="25">
        <v>9.8900000000000002E-2</v>
      </c>
      <c r="I52" s="3">
        <v>19683</v>
      </c>
      <c r="J52" s="1" t="s">
        <v>12</v>
      </c>
      <c r="K52" s="26">
        <v>1</v>
      </c>
      <c r="L52" s="1">
        <v>2299</v>
      </c>
      <c r="M52" s="3">
        <v>87381</v>
      </c>
      <c r="N52" s="17"/>
    </row>
    <row r="53" spans="2:14" ht="45" customHeight="1" x14ac:dyDescent="0.35">
      <c r="B53" s="15" t="s">
        <v>13</v>
      </c>
      <c r="C53" s="15" t="s">
        <v>14</v>
      </c>
      <c r="D53" s="7" t="s">
        <v>18</v>
      </c>
      <c r="E53" s="15" t="s">
        <v>10</v>
      </c>
      <c r="F53" s="7" t="s">
        <v>4</v>
      </c>
      <c r="G53" s="16" t="s">
        <v>11</v>
      </c>
      <c r="H53" s="25">
        <v>5.4899999999999997E-2</v>
      </c>
      <c r="I53" s="3">
        <v>67588</v>
      </c>
      <c r="J53" s="1" t="s">
        <v>12</v>
      </c>
      <c r="K53" s="26">
        <v>1</v>
      </c>
      <c r="L53" s="1">
        <v>4016</v>
      </c>
      <c r="M53" s="3">
        <v>457331</v>
      </c>
      <c r="N53" s="17"/>
    </row>
    <row r="54" spans="2:14" ht="45" customHeight="1" x14ac:dyDescent="0.35">
      <c r="B54" s="15" t="s">
        <v>13</v>
      </c>
      <c r="C54" s="15" t="s">
        <v>14</v>
      </c>
      <c r="D54" s="7" t="s">
        <v>19</v>
      </c>
      <c r="E54" s="15" t="s">
        <v>10</v>
      </c>
      <c r="F54" s="7" t="s">
        <v>4</v>
      </c>
      <c r="G54" s="16" t="s">
        <v>11</v>
      </c>
      <c r="H54" s="25">
        <v>0.4531</v>
      </c>
      <c r="I54" s="3">
        <v>37449</v>
      </c>
      <c r="J54" s="1" t="s">
        <v>20</v>
      </c>
      <c r="K54" s="26">
        <v>1</v>
      </c>
      <c r="L54" s="1">
        <v>1207</v>
      </c>
      <c r="M54" s="3">
        <v>52149</v>
      </c>
      <c r="N54" s="17"/>
    </row>
    <row r="55" spans="2:14" ht="45" customHeight="1" x14ac:dyDescent="0.35">
      <c r="B55" s="15" t="s">
        <v>7</v>
      </c>
      <c r="C55" s="15" t="s">
        <v>8</v>
      </c>
      <c r="D55" s="7" t="s">
        <v>21</v>
      </c>
      <c r="E55" s="15" t="s">
        <v>10</v>
      </c>
      <c r="F55" s="7" t="s">
        <v>4</v>
      </c>
      <c r="G55" s="16" t="s">
        <v>11</v>
      </c>
      <c r="H55" s="25">
        <v>1.1000000000000001E-3</v>
      </c>
      <c r="I55" s="3">
        <v>1203</v>
      </c>
      <c r="J55" s="1" t="s">
        <v>12</v>
      </c>
      <c r="K55" s="26">
        <v>1</v>
      </c>
      <c r="L55" s="1">
        <v>2708</v>
      </c>
      <c r="M55" s="3">
        <v>62648</v>
      </c>
      <c r="N55" s="17"/>
    </row>
    <row r="56" spans="2:14" ht="45" customHeight="1" x14ac:dyDescent="0.35">
      <c r="B56" s="15" t="s">
        <v>13</v>
      </c>
      <c r="C56" s="15" t="s">
        <v>14</v>
      </c>
      <c r="D56" s="7" t="s">
        <v>22</v>
      </c>
      <c r="E56" s="15" t="s">
        <v>10</v>
      </c>
      <c r="F56" s="7" t="s">
        <v>4</v>
      </c>
      <c r="G56" s="16" t="s">
        <v>11</v>
      </c>
      <c r="H56" s="25">
        <v>0.21510000000000001</v>
      </c>
      <c r="I56" s="3">
        <v>92996</v>
      </c>
      <c r="J56" s="1" t="s">
        <v>12</v>
      </c>
      <c r="K56" s="26">
        <v>1</v>
      </c>
      <c r="L56" s="1">
        <v>2883</v>
      </c>
      <c r="M56" s="3">
        <v>257568</v>
      </c>
      <c r="N56" s="17"/>
    </row>
    <row r="57" spans="2:14" ht="45" customHeight="1" x14ac:dyDescent="0.35">
      <c r="B57" s="15" t="s">
        <v>13</v>
      </c>
      <c r="C57" s="15" t="s">
        <v>23</v>
      </c>
      <c r="D57" s="7" t="s">
        <v>24</v>
      </c>
      <c r="E57" s="15" t="s">
        <v>10</v>
      </c>
      <c r="F57" s="7" t="s">
        <v>4</v>
      </c>
      <c r="G57" s="16" t="s">
        <v>11</v>
      </c>
      <c r="H57" s="25">
        <v>9.8699999999999996E-2</v>
      </c>
      <c r="I57" s="3">
        <v>13012</v>
      </c>
      <c r="J57" s="1" t="s">
        <v>20</v>
      </c>
      <c r="K57" s="26">
        <v>1</v>
      </c>
      <c r="L57" s="1">
        <v>2548</v>
      </c>
      <c r="M57" s="3">
        <v>453282</v>
      </c>
      <c r="N57" s="17"/>
    </row>
    <row r="58" spans="2:14" ht="45" customHeight="1" x14ac:dyDescent="0.35">
      <c r="B58" s="15" t="s">
        <v>13</v>
      </c>
      <c r="C58" s="15" t="s">
        <v>14</v>
      </c>
      <c r="D58" s="7" t="s">
        <v>25</v>
      </c>
      <c r="E58" s="15" t="s">
        <v>10</v>
      </c>
      <c r="F58" s="7" t="s">
        <v>4</v>
      </c>
      <c r="G58" s="16" t="s">
        <v>11</v>
      </c>
      <c r="H58" s="25">
        <v>0.17560000000000001</v>
      </c>
      <c r="I58" s="3">
        <v>15732</v>
      </c>
      <c r="J58" s="1" t="s">
        <v>26</v>
      </c>
      <c r="K58" s="26">
        <v>1</v>
      </c>
      <c r="L58" s="1">
        <v>1964</v>
      </c>
      <c r="M58" s="3">
        <v>59227</v>
      </c>
      <c r="N58" s="17"/>
    </row>
    <row r="59" spans="2:14" ht="45" customHeight="1" x14ac:dyDescent="0.35">
      <c r="B59" s="15" t="s">
        <v>13</v>
      </c>
      <c r="C59" s="15" t="s">
        <v>14</v>
      </c>
      <c r="D59" s="7" t="s">
        <v>27</v>
      </c>
      <c r="E59" s="15" t="s">
        <v>10</v>
      </c>
      <c r="F59" s="7" t="s">
        <v>4</v>
      </c>
      <c r="G59" s="16" t="s">
        <v>11</v>
      </c>
      <c r="H59" s="25">
        <v>0.43419999999999997</v>
      </c>
      <c r="I59" s="3">
        <v>24736</v>
      </c>
      <c r="J59" s="1" t="s">
        <v>20</v>
      </c>
      <c r="K59" s="26">
        <v>1</v>
      </c>
      <c r="L59" s="1">
        <v>1002</v>
      </c>
      <c r="M59" s="3">
        <v>45430</v>
      </c>
      <c r="N59" s="17"/>
    </row>
    <row r="60" spans="2:14" ht="45" customHeight="1" x14ac:dyDescent="0.35">
      <c r="B60" s="15" t="s">
        <v>13</v>
      </c>
      <c r="C60" s="15" t="s">
        <v>14</v>
      </c>
      <c r="D60" s="7" t="s">
        <v>28</v>
      </c>
      <c r="E60" s="15" t="s">
        <v>10</v>
      </c>
      <c r="F60" s="7" t="s">
        <v>4</v>
      </c>
      <c r="G60" s="16" t="s">
        <v>11</v>
      </c>
      <c r="H60" s="25">
        <v>0.1908</v>
      </c>
      <c r="I60" s="3">
        <v>12980</v>
      </c>
      <c r="J60" s="1" t="s">
        <v>12</v>
      </c>
      <c r="K60" s="26">
        <v>1</v>
      </c>
      <c r="L60" s="1">
        <v>2820</v>
      </c>
      <c r="M60" s="3">
        <v>99570</v>
      </c>
      <c r="N60" s="17"/>
    </row>
    <row r="61" spans="2:14" ht="45" customHeight="1" x14ac:dyDescent="0.35">
      <c r="B61" s="15" t="s">
        <v>13</v>
      </c>
      <c r="C61" s="15" t="s">
        <v>14</v>
      </c>
      <c r="D61" s="7" t="s">
        <v>29</v>
      </c>
      <c r="E61" s="15" t="s">
        <v>10</v>
      </c>
      <c r="F61" s="7" t="s">
        <v>4</v>
      </c>
      <c r="G61" s="16" t="s">
        <v>11</v>
      </c>
      <c r="H61" s="25">
        <v>3.5200000000000002E-2</v>
      </c>
      <c r="I61" s="3">
        <v>9249</v>
      </c>
      <c r="J61" s="1" t="s">
        <v>12</v>
      </c>
      <c r="K61" s="26">
        <v>1</v>
      </c>
      <c r="L61" s="1">
        <v>2186</v>
      </c>
      <c r="M61" s="3">
        <v>78878</v>
      </c>
      <c r="N61" s="17"/>
    </row>
    <row r="62" spans="2:14" ht="45" customHeight="1" x14ac:dyDescent="0.35">
      <c r="B62" s="15" t="s">
        <v>13</v>
      </c>
      <c r="C62" s="15" t="s">
        <v>14</v>
      </c>
      <c r="D62" s="7" t="s">
        <v>30</v>
      </c>
      <c r="E62" s="15" t="s">
        <v>10</v>
      </c>
      <c r="F62" s="7" t="s">
        <v>4</v>
      </c>
      <c r="G62" s="16" t="s">
        <v>11</v>
      </c>
      <c r="H62" s="25">
        <v>6.2799999999999995E-2</v>
      </c>
      <c r="I62" s="3">
        <v>2846</v>
      </c>
      <c r="J62" s="1" t="s">
        <v>12</v>
      </c>
      <c r="K62" s="26">
        <v>1</v>
      </c>
      <c r="L62" s="1">
        <v>2552</v>
      </c>
      <c r="M62" s="3">
        <v>51906</v>
      </c>
      <c r="N62" s="17"/>
    </row>
    <row r="63" spans="2:14" ht="45" customHeight="1" x14ac:dyDescent="0.35">
      <c r="B63" s="15" t="s">
        <v>13</v>
      </c>
      <c r="C63" s="15" t="s">
        <v>14</v>
      </c>
      <c r="D63" s="7" t="s">
        <v>31</v>
      </c>
      <c r="E63" s="15" t="s">
        <v>10</v>
      </c>
      <c r="F63" s="7" t="s">
        <v>4</v>
      </c>
      <c r="G63" s="16" t="s">
        <v>11</v>
      </c>
      <c r="H63" s="25">
        <v>0.41139999999999999</v>
      </c>
      <c r="I63" s="3">
        <v>79186</v>
      </c>
      <c r="J63" s="1" t="s">
        <v>12</v>
      </c>
      <c r="K63" s="26">
        <v>1</v>
      </c>
      <c r="L63" s="1">
        <v>2100</v>
      </c>
      <c r="M63" s="3">
        <v>230219</v>
      </c>
      <c r="N63" s="17"/>
    </row>
    <row r="64" spans="2:14" ht="45" customHeight="1" x14ac:dyDescent="0.35">
      <c r="B64" s="15" t="s">
        <v>7</v>
      </c>
      <c r="C64" s="15" t="s">
        <v>8</v>
      </c>
      <c r="D64" s="7" t="s">
        <v>32</v>
      </c>
      <c r="E64" s="15" t="s">
        <v>10</v>
      </c>
      <c r="F64" s="7" t="s">
        <v>4</v>
      </c>
      <c r="G64" s="16" t="s">
        <v>11</v>
      </c>
      <c r="H64" s="25">
        <v>0.13500000000000001</v>
      </c>
      <c r="I64" s="3">
        <v>47921</v>
      </c>
      <c r="J64" s="1" t="s">
        <v>12</v>
      </c>
      <c r="K64" s="26">
        <v>1</v>
      </c>
      <c r="L64" s="1">
        <v>3871</v>
      </c>
      <c r="M64" s="3">
        <v>467808</v>
      </c>
      <c r="N64" s="17"/>
    </row>
    <row r="65" spans="2:14" ht="45" customHeight="1" x14ac:dyDescent="0.35">
      <c r="B65" s="15" t="s">
        <v>7</v>
      </c>
      <c r="C65" s="15" t="s">
        <v>8</v>
      </c>
      <c r="D65" s="7" t="s">
        <v>33</v>
      </c>
      <c r="E65" s="15" t="s">
        <v>10</v>
      </c>
      <c r="F65" s="7" t="s">
        <v>4</v>
      </c>
      <c r="G65" s="16" t="s">
        <v>11</v>
      </c>
      <c r="H65" s="25">
        <v>0.15770000000000001</v>
      </c>
      <c r="I65" s="3">
        <v>46114</v>
      </c>
      <c r="J65" s="1" t="s">
        <v>12</v>
      </c>
      <c r="K65" s="26">
        <v>1</v>
      </c>
      <c r="L65" s="1">
        <v>3233</v>
      </c>
      <c r="M65" s="3">
        <v>264144</v>
      </c>
      <c r="N65" s="17"/>
    </row>
    <row r="66" spans="2:14" ht="45" customHeight="1" x14ac:dyDescent="0.35">
      <c r="B66" s="15" t="s">
        <v>7</v>
      </c>
      <c r="C66" s="15" t="s">
        <v>8</v>
      </c>
      <c r="D66" s="7" t="s">
        <v>34</v>
      </c>
      <c r="E66" s="15" t="s">
        <v>10</v>
      </c>
      <c r="F66" s="7" t="s">
        <v>4</v>
      </c>
      <c r="G66" s="16" t="s">
        <v>11</v>
      </c>
      <c r="H66" s="25">
        <v>0.1022</v>
      </c>
      <c r="I66" s="3">
        <v>62745</v>
      </c>
      <c r="J66" s="1" t="s">
        <v>12</v>
      </c>
      <c r="K66" s="26">
        <v>1</v>
      </c>
      <c r="L66" s="1">
        <v>3014</v>
      </c>
      <c r="M66" s="3">
        <v>330079</v>
      </c>
      <c r="N66" s="17"/>
    </row>
    <row r="67" spans="2:14" ht="45" customHeight="1" x14ac:dyDescent="0.35">
      <c r="B67" s="15" t="s">
        <v>7</v>
      </c>
      <c r="C67" s="15" t="s">
        <v>8</v>
      </c>
      <c r="D67" s="7" t="s">
        <v>35</v>
      </c>
      <c r="E67" s="15" t="s">
        <v>10</v>
      </c>
      <c r="F67" s="7" t="s">
        <v>4</v>
      </c>
      <c r="G67" s="16" t="s">
        <v>11</v>
      </c>
      <c r="H67" s="25">
        <v>0.29139999999999999</v>
      </c>
      <c r="I67" s="3">
        <v>27259</v>
      </c>
      <c r="J67" s="1" t="s">
        <v>12</v>
      </c>
      <c r="K67" s="26">
        <v>1</v>
      </c>
      <c r="L67" s="1">
        <v>1512</v>
      </c>
      <c r="M67" s="3">
        <v>61537</v>
      </c>
      <c r="N67" s="17"/>
    </row>
    <row r="68" spans="2:14" ht="45" customHeight="1" x14ac:dyDescent="0.35">
      <c r="B68" s="15" t="s">
        <v>7</v>
      </c>
      <c r="C68" s="15" t="s">
        <v>8</v>
      </c>
      <c r="D68" s="7" t="s">
        <v>36</v>
      </c>
      <c r="E68" s="15" t="s">
        <v>10</v>
      </c>
      <c r="F68" s="7" t="s">
        <v>4</v>
      </c>
      <c r="G68" s="16" t="s">
        <v>11</v>
      </c>
      <c r="H68" s="25">
        <v>0.31509999999999999</v>
      </c>
      <c r="I68" s="3">
        <v>1506</v>
      </c>
      <c r="J68" s="1" t="s">
        <v>12</v>
      </c>
      <c r="K68" s="26">
        <v>1</v>
      </c>
      <c r="L68" s="1">
        <v>1163</v>
      </c>
      <c r="M68" s="3">
        <v>14525</v>
      </c>
      <c r="N68" s="17"/>
    </row>
    <row r="69" spans="2:14" ht="45" customHeight="1" x14ac:dyDescent="0.35">
      <c r="B69" s="15" t="s">
        <v>7</v>
      </c>
      <c r="C69" s="15" t="s">
        <v>8</v>
      </c>
      <c r="D69" s="7" t="s">
        <v>37</v>
      </c>
      <c r="E69" s="15" t="s">
        <v>10</v>
      </c>
      <c r="F69" s="7" t="s">
        <v>4</v>
      </c>
      <c r="G69" s="16" t="s">
        <v>11</v>
      </c>
      <c r="H69" s="28">
        <v>0.5615</v>
      </c>
      <c r="I69" s="3">
        <v>362544</v>
      </c>
      <c r="J69" s="1" t="s">
        <v>11</v>
      </c>
      <c r="K69" s="26">
        <v>1</v>
      </c>
      <c r="L69" s="1">
        <v>874</v>
      </c>
      <c r="M69" s="3">
        <v>413585</v>
      </c>
      <c r="N69" s="17"/>
    </row>
    <row r="70" spans="2:14" ht="45" customHeight="1" x14ac:dyDescent="0.35">
      <c r="B70" s="15" t="s">
        <v>7</v>
      </c>
      <c r="C70" s="15" t="s">
        <v>8</v>
      </c>
      <c r="D70" s="7" t="s">
        <v>39</v>
      </c>
      <c r="E70" s="15" t="s">
        <v>10</v>
      </c>
      <c r="F70" s="7" t="s">
        <v>4</v>
      </c>
      <c r="G70" s="16" t="s">
        <v>11</v>
      </c>
      <c r="H70" s="25">
        <v>0.54410000000000003</v>
      </c>
      <c r="I70" s="3">
        <v>28634</v>
      </c>
      <c r="J70" s="1" t="s">
        <v>26</v>
      </c>
      <c r="K70" s="5">
        <v>1</v>
      </c>
      <c r="L70" s="1">
        <v>1470</v>
      </c>
      <c r="M70" s="3">
        <v>40034</v>
      </c>
      <c r="N70" s="17"/>
    </row>
    <row r="71" spans="2:14" ht="45" customHeight="1" x14ac:dyDescent="0.35">
      <c r="B71" s="15" t="s">
        <v>13</v>
      </c>
      <c r="C71" s="15" t="s">
        <v>23</v>
      </c>
      <c r="D71" s="7" t="s">
        <v>40</v>
      </c>
      <c r="E71" s="15" t="s">
        <v>10</v>
      </c>
      <c r="F71" s="7" t="s">
        <v>4</v>
      </c>
      <c r="G71" s="16" t="s">
        <v>11</v>
      </c>
      <c r="H71" s="25">
        <v>0.3836</v>
      </c>
      <c r="I71" s="3">
        <v>12944</v>
      </c>
      <c r="J71" s="1" t="s">
        <v>20</v>
      </c>
      <c r="K71" s="5">
        <v>1</v>
      </c>
      <c r="L71" s="1">
        <v>1731</v>
      </c>
      <c r="M71" s="3">
        <v>25074</v>
      </c>
      <c r="N71" s="17"/>
    </row>
    <row r="72" spans="2:14" ht="45" customHeight="1" x14ac:dyDescent="0.35">
      <c r="B72" s="41"/>
      <c r="C72" s="41"/>
      <c r="D72" s="7" t="s">
        <v>41</v>
      </c>
      <c r="E72" s="15" t="s">
        <v>10</v>
      </c>
      <c r="F72" s="7" t="s">
        <v>4</v>
      </c>
      <c r="G72" s="16" t="s">
        <v>11</v>
      </c>
      <c r="H72" s="27" t="s">
        <v>42</v>
      </c>
      <c r="I72" s="3">
        <v>28915</v>
      </c>
      <c r="J72" s="1" t="s">
        <v>20</v>
      </c>
      <c r="K72" s="5">
        <v>1</v>
      </c>
      <c r="L72" s="1"/>
      <c r="M72" s="3">
        <v>123556</v>
      </c>
      <c r="N72" s="17"/>
    </row>
    <row r="73" spans="2:14" ht="45" customHeight="1" x14ac:dyDescent="0.35">
      <c r="B73" s="15" t="s">
        <v>7</v>
      </c>
      <c r="C73" s="15" t="s">
        <v>8</v>
      </c>
      <c r="D73" s="7" t="s">
        <v>43</v>
      </c>
      <c r="E73" s="15" t="s">
        <v>10</v>
      </c>
      <c r="F73" s="7" t="s">
        <v>4</v>
      </c>
      <c r="G73" s="16" t="s">
        <v>11</v>
      </c>
      <c r="H73" s="28">
        <v>3.27E-2</v>
      </c>
      <c r="I73" s="3">
        <v>1340643</v>
      </c>
      <c r="J73" s="1" t="s">
        <v>12</v>
      </c>
      <c r="K73" s="26">
        <v>1</v>
      </c>
      <c r="L73" s="1">
        <v>2555</v>
      </c>
      <c r="M73" s="3">
        <v>12387189</v>
      </c>
      <c r="N73" s="17"/>
    </row>
    <row r="74" spans="2:14" ht="45" customHeight="1" x14ac:dyDescent="0.35">
      <c r="B74" s="15" t="s">
        <v>13</v>
      </c>
      <c r="C74" s="15" t="s">
        <v>14</v>
      </c>
      <c r="D74" s="7" t="s">
        <v>44</v>
      </c>
      <c r="E74" s="15" t="s">
        <v>10</v>
      </c>
      <c r="F74" s="7" t="s">
        <v>4</v>
      </c>
      <c r="G74" s="16" t="s">
        <v>11</v>
      </c>
      <c r="H74" s="28">
        <v>0.1598</v>
      </c>
      <c r="I74" s="3">
        <v>10831</v>
      </c>
      <c r="J74" s="1" t="s">
        <v>12</v>
      </c>
      <c r="K74" s="26">
        <v>1</v>
      </c>
      <c r="L74" s="1">
        <v>3655</v>
      </c>
      <c r="M74" s="3">
        <v>248420</v>
      </c>
      <c r="N74" s="17"/>
    </row>
  </sheetData>
  <sheetProtection algorithmName="SHA-512" hashValue="tk0OR61Ejt9PNb2JHQjX0y97KI5ukWRz9+ZObasJ+ZqyoFf/V1C7XRNqUpVszQLQU+zQI++bA0SpUVUCYxAKcw==" saltValue="HVP7FlM0e53hpnZ2WSsYvg==" spinCount="100000" sheet="1" formatCells="0" formatColumns="0" formatRows="0" insertColumns="0" insertRows="0" insertHyperlinks="0" deleteColumns="0" deleteRows="0" sort="0" autoFilter="0" pivotTables="0"/>
  <mergeCells count="4">
    <mergeCell ref="B1:N2"/>
    <mergeCell ref="C3:J3"/>
    <mergeCell ref="K3:N3"/>
    <mergeCell ref="J4:K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E7D82-1E2C-4694-BAE5-6499B8661A76}">
  <dimension ref="B2:C18"/>
  <sheetViews>
    <sheetView workbookViewId="0">
      <selection activeCell="B5" sqref="B5"/>
    </sheetView>
  </sheetViews>
  <sheetFormatPr baseColWidth="10" defaultRowHeight="14.5" x14ac:dyDescent="0.35"/>
  <cols>
    <col min="1" max="1" width="5.81640625" customWidth="1"/>
    <col min="2" max="2" width="73.453125" bestFit="1" customWidth="1"/>
    <col min="3" max="3" width="71" customWidth="1"/>
  </cols>
  <sheetData>
    <row r="2" spans="2:3" ht="15.5" x14ac:dyDescent="0.35">
      <c r="B2" s="59" t="s">
        <v>152</v>
      </c>
      <c r="C2" s="60"/>
    </row>
    <row r="3" spans="2:3" ht="15.5" x14ac:dyDescent="0.35">
      <c r="B3" s="61"/>
      <c r="C3" s="61"/>
    </row>
    <row r="4" spans="2:3" ht="15.5" x14ac:dyDescent="0.35">
      <c r="B4" s="62" t="s">
        <v>170</v>
      </c>
      <c r="C4" s="63"/>
    </row>
    <row r="5" spans="2:3" x14ac:dyDescent="0.35">
      <c r="B5" s="64"/>
      <c r="C5" s="64"/>
    </row>
    <row r="6" spans="2:3" x14ac:dyDescent="0.35">
      <c r="B6" s="65" t="s">
        <v>153</v>
      </c>
      <c r="C6" s="66" t="s">
        <v>60</v>
      </c>
    </row>
    <row r="7" spans="2:3" ht="29" x14ac:dyDescent="0.35">
      <c r="B7" s="67" t="s">
        <v>154</v>
      </c>
      <c r="C7" s="68" t="s">
        <v>155</v>
      </c>
    </row>
    <row r="8" spans="2:3" ht="29" x14ac:dyDescent="0.35">
      <c r="B8" s="67" t="s">
        <v>156</v>
      </c>
      <c r="C8" s="69" t="s">
        <v>155</v>
      </c>
    </row>
    <row r="9" spans="2:3" ht="43.5" x14ac:dyDescent="0.35">
      <c r="B9" s="70" t="s">
        <v>157</v>
      </c>
      <c r="C9" s="69" t="s">
        <v>158</v>
      </c>
    </row>
    <row r="10" spans="2:3" ht="43.5" x14ac:dyDescent="0.35">
      <c r="B10" s="70" t="s">
        <v>159</v>
      </c>
      <c r="C10" s="69" t="s">
        <v>158</v>
      </c>
    </row>
    <row r="11" spans="2:3" ht="43.5" x14ac:dyDescent="0.35">
      <c r="B11" s="70" t="s">
        <v>160</v>
      </c>
      <c r="C11" s="69" t="s">
        <v>158</v>
      </c>
    </row>
    <row r="12" spans="2:3" ht="43.5" x14ac:dyDescent="0.35">
      <c r="B12" s="70" t="s">
        <v>161</v>
      </c>
      <c r="C12" s="69" t="s">
        <v>158</v>
      </c>
    </row>
    <row r="13" spans="2:3" ht="43.5" x14ac:dyDescent="0.35">
      <c r="B13" s="70" t="s">
        <v>162</v>
      </c>
      <c r="C13" s="69" t="s">
        <v>158</v>
      </c>
    </row>
    <row r="14" spans="2:3" ht="29" x14ac:dyDescent="0.35">
      <c r="B14" s="67" t="s">
        <v>163</v>
      </c>
      <c r="C14" s="69" t="s">
        <v>155</v>
      </c>
    </row>
    <row r="15" spans="2:3" ht="29" x14ac:dyDescent="0.35">
      <c r="B15" s="67" t="s">
        <v>164</v>
      </c>
      <c r="C15" s="69" t="s">
        <v>155</v>
      </c>
    </row>
    <row r="16" spans="2:3" x14ac:dyDescent="0.35">
      <c r="B16" s="67" t="s">
        <v>165</v>
      </c>
      <c r="C16" s="69" t="s">
        <v>166</v>
      </c>
    </row>
    <row r="17" spans="2:3" ht="43.5" x14ac:dyDescent="0.35">
      <c r="B17" s="70" t="s">
        <v>167</v>
      </c>
      <c r="C17" s="69" t="s">
        <v>168</v>
      </c>
    </row>
    <row r="18" spans="2:3" ht="43.5" x14ac:dyDescent="0.35">
      <c r="B18" s="70" t="s">
        <v>169</v>
      </c>
      <c r="C18" s="69" t="s">
        <v>168</v>
      </c>
    </row>
  </sheetData>
  <mergeCells count="2">
    <mergeCell ref="B2:C2"/>
    <mergeCell ref="B4:C4"/>
  </mergeCells>
  <hyperlinks>
    <hyperlink ref="B8" r:id="rId1" xr:uid="{AEE6D988-580F-42EE-8BAE-87BCCB125345}"/>
    <hyperlink ref="B15" r:id="rId2" xr:uid="{1D8E3CCE-8159-4B8C-8699-BABF0659707C}"/>
    <hyperlink ref="B16" r:id="rId3" xr:uid="{03A4266A-8779-4E5D-BCE7-E23BA73A8CBB}"/>
    <hyperlink ref="B7" r:id="rId4" xr:uid="{3AED6C91-21B7-4CF3-8793-A3224C3F6F44}"/>
    <hyperlink ref="B14" r:id="rId5" xr:uid="{6B0A1ABF-C345-4507-B44D-E704AFDA3A15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BEBFE28EB00164BA8417359F819D696" ma:contentTypeVersion="4" ma:contentTypeDescription="Crear nuevo documento." ma:contentTypeScope="" ma:versionID="03efcfc33b428a837a36075f56b75e4c">
  <xsd:schema xmlns:xsd="http://www.w3.org/2001/XMLSchema" xmlns:xs="http://www.w3.org/2001/XMLSchema" xmlns:p="http://schemas.microsoft.com/office/2006/metadata/properties" xmlns:ns2="185e6b98-f8bc-42d1-985c-129fd4026da2" xmlns:ns3="eb127209-0cba-474e-a2c8-7b8cf23285f3" targetNamespace="http://schemas.microsoft.com/office/2006/metadata/properties" ma:root="true" ma:fieldsID="2138db7c3eb25b4815486e7d4a3465cb" ns2:_="" ns3:_="">
    <xsd:import namespace="185e6b98-f8bc-42d1-985c-129fd4026da2"/>
    <xsd:import namespace="eb127209-0cba-474e-a2c8-7b8cf23285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5e6b98-f8bc-42d1-985c-129fd4026d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127209-0cba-474e-a2c8-7b8cf23285f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5A85BB-6BA1-4025-B60C-A4888BD5BB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5e6b98-f8bc-42d1-985c-129fd4026da2"/>
    <ds:schemaRef ds:uri="eb127209-0cba-474e-a2c8-7b8cf23285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DA029B-0202-457C-9245-3AC3CF44616D}">
  <ds:schemaRefs>
    <ds:schemaRef ds:uri="185e6b98-f8bc-42d1-985c-129fd4026da2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  <ds:schemaRef ds:uri="eb127209-0cba-474e-a2c8-7b8cf23285f3"/>
  </ds:schemaRefs>
</ds:datastoreItem>
</file>

<file path=customXml/itemProps3.xml><?xml version="1.0" encoding="utf-8"?>
<ds:datastoreItem xmlns:ds="http://schemas.openxmlformats.org/officeDocument/2006/customXml" ds:itemID="{107B41C4-16FE-4DCA-9C26-6886FF89FD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Consolidado</vt:lpstr>
      <vt:lpstr>Integración con otros planes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CAROLINA HENAO OSPINA</dc:creator>
  <cp:lastModifiedBy>DIEGO ARMANDO MARIN OSORIO</cp:lastModifiedBy>
  <dcterms:created xsi:type="dcterms:W3CDTF">2023-01-31T11:49:25Z</dcterms:created>
  <dcterms:modified xsi:type="dcterms:W3CDTF">2023-03-28T18:57:22Z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6bb131-2344-48ed-84db-fe1e84a9fae2_Enabled">
    <vt:lpwstr>true</vt:lpwstr>
  </property>
  <property fmtid="{D5CDD505-2E9C-101B-9397-08002B2CF9AE}" pid="3" name="MSIP_Label_666bb131-2344-48ed-84db-fe1e84a9fae2_SetDate">
    <vt:lpwstr>2023-01-31T11:49:26Z</vt:lpwstr>
  </property>
  <property fmtid="{D5CDD505-2E9C-101B-9397-08002B2CF9AE}" pid="4" name="MSIP_Label_666bb131-2344-48ed-84db-fe1e84a9fae2_Method">
    <vt:lpwstr>Standard</vt:lpwstr>
  </property>
  <property fmtid="{D5CDD505-2E9C-101B-9397-08002B2CF9AE}" pid="5" name="MSIP_Label_666bb131-2344-48ed-84db-fe1e84a9fae2_Name">
    <vt:lpwstr>666bb131-2344-48ed-84db-fe1e84a9fae2</vt:lpwstr>
  </property>
  <property fmtid="{D5CDD505-2E9C-101B-9397-08002B2CF9AE}" pid="6" name="MSIP_Label_666bb131-2344-48ed-84db-fe1e84a9fae2_SiteId">
    <vt:lpwstr>bf1ce8b5-5d39-4bc5-ad6e-07b3e4d7d67a</vt:lpwstr>
  </property>
  <property fmtid="{D5CDD505-2E9C-101B-9397-08002B2CF9AE}" pid="7" name="MSIP_Label_666bb131-2344-48ed-84db-fe1e84a9fae2_ActionId">
    <vt:lpwstr>b661b614-7124-47a0-a797-33f28e80b266</vt:lpwstr>
  </property>
  <property fmtid="{D5CDD505-2E9C-101B-9397-08002B2CF9AE}" pid="8" name="MSIP_Label_666bb131-2344-48ed-84db-fe1e84a9fae2_ContentBits">
    <vt:lpwstr>0</vt:lpwstr>
  </property>
  <property fmtid="{D5CDD505-2E9C-101B-9397-08002B2CF9AE}" pid="9" name="ContentTypeId">
    <vt:lpwstr>0x010100FBEBFE28EB00164BA8417359F819D696</vt:lpwstr>
  </property>
</Properties>
</file>