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ml.chart+xml" PartName="/xl/charts/chart12.xml"/>
  <Override ContentType="application/vnd.openxmlformats-officedocument.drawingml.chart+xml" PartName="/xl/charts/chart13.xml"/>
  <Override ContentType="application/vnd.openxmlformats-officedocument.drawingml.chart+xml" PartName="/xl/charts/chart14.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drawing+xml" PartName="/xl/drawings/drawing12.xml"/>
  <Override ContentType="application/vnd.openxmlformats-officedocument.drawing+xml" PartName="/xl/drawings/drawing13.xml"/>
  <Override ContentType="application/vnd.openxmlformats-officedocument.drawing+xml" PartName="/xl/drawings/drawing14.xml"/>
  <Override ContentType="application/vnd.openxmlformats-officedocument.drawing+xml" PartName="/xl/drawings/drawing1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 Id="rId4" Target="docProps/custom.xml" Type="http://schemas.openxmlformats.org/officeDocument/2006/relationships/custom-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defaultThemeVersion="124226"/>
  <mc:AlternateContent xmlns:mc="http://schemas.openxmlformats.org/markup-compatibility/2006">
    <mc:Choice Requires="x15">
      <x15ac:absPath xmlns:x15ac="http://schemas.microsoft.com/office/spreadsheetml/2010/11/ac" url="https://epmco-my.sharepoint.com/personal/natalia_tamayo_epm_com_co/Documents/Indicadores/Indicadores 2020/"/>
    </mc:Choice>
  </mc:AlternateContent>
  <xr:revisionPtr revIDLastSave="110" documentId="8_{AB575578-E6F7-4965-A15E-2B56B745703E}" xr6:coauthVersionLast="45" xr6:coauthVersionMax="45" xr10:uidLastSave="{606818A6-1A9A-48B2-9EC9-F78411C3DE5F}"/>
  <bookViews>
    <workbookView xWindow="-120" yWindow="-120" windowWidth="20730" windowHeight="11160" tabRatio="960" firstSheet="5" activeTab="21" xr2:uid="{00000000-000D-0000-FFFF-FFFF00000000}"/>
  </bookViews>
  <sheets>
    <sheet name="I1" sheetId="1" state="hidden" r:id="rId1"/>
    <sheet name="Indice" sheetId="20" r:id="rId2"/>
    <sheet name="Med General" sheetId="28" r:id="rId3"/>
    <sheet name="Med Interna" sheetId="2" r:id="rId4"/>
    <sheet name=" Ginecol" sheetId="3" r:id="rId5"/>
    <sheet name=" Pediatri" sheetId="4" r:id="rId6"/>
    <sheet name=" Cx General" sheetId="5" r:id="rId7"/>
    <sheet name=" Obstetricia" sheetId="6" r:id="rId8"/>
    <sheet name="I7" sheetId="7" state="hidden" r:id="rId9"/>
    <sheet name="Odontol General " sheetId="25" r:id="rId10"/>
    <sheet name=" Imagenologia" sheetId="8" r:id="rId11"/>
    <sheet name=" Imag.TAC" sheetId="9" r:id="rId12"/>
    <sheet name=" Lab Básico semest" sheetId="10" r:id="rId13"/>
    <sheet name="Realiz.Cx Gener" sheetId="11" r:id="rId14"/>
    <sheet name="I12" sheetId="12" state="hidden" r:id="rId15"/>
    <sheet name=" Infecc.Intrah" sheetId="17" r:id="rId16"/>
    <sheet name=" Triage II" sheetId="13" state="hidden" r:id="rId17"/>
    <sheet name="I14" sheetId="14" state="hidden" r:id="rId18"/>
    <sheet name="I15" sheetId="15" state="hidden" r:id="rId19"/>
    <sheet name="I16" sheetId="16" state="hidden" r:id="rId20"/>
    <sheet name="Plan de Mejoramiento" sheetId="27" state="hidden" r:id="rId21"/>
    <sheet name="Indicadores IPS-EAPB" sheetId="26" r:id="rId22"/>
  </sheets>
  <definedNames>
    <definedName name="_xlnm._FilterDatabase" localSheetId="21" hidden="1">'Indicadores IPS-EAPB'!$A$4:$AM$12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J21" i="26" l="1"/>
  <c r="Q21" i="26"/>
  <c r="E23" i="10" l="1"/>
  <c r="D22" i="10"/>
  <c r="E22" i="10" s="1"/>
  <c r="C22" i="10"/>
  <c r="E21" i="10"/>
  <c r="E20" i="10"/>
  <c r="E15" i="9"/>
  <c r="E14" i="9"/>
  <c r="E9" i="5" l="1"/>
  <c r="E10" i="5"/>
  <c r="E5" i="4" l="1"/>
  <c r="E10" i="2" l="1"/>
  <c r="E8" i="2"/>
  <c r="E8" i="28" l="1"/>
  <c r="E7" i="28"/>
  <c r="E6" i="28"/>
  <c r="E5" i="28"/>
  <c r="AJ9" i="26" l="1"/>
  <c r="AJ8" i="26"/>
  <c r="E8" i="6"/>
  <c r="E8" i="25" l="1"/>
  <c r="E7" i="25"/>
  <c r="E6" i="25"/>
  <c r="E5" i="25"/>
  <c r="E21" i="8" l="1"/>
  <c r="E10" i="3"/>
  <c r="E20" i="13" l="1"/>
  <c r="E9" i="17"/>
  <c r="E8" i="17"/>
  <c r="E19" i="11"/>
  <c r="E7" i="4" l="1"/>
  <c r="E7" i="17"/>
  <c r="E20" i="8"/>
  <c r="E6" i="17"/>
  <c r="E18" i="11"/>
  <c r="E19" i="13"/>
  <c r="E5" i="17"/>
  <c r="E9" i="6"/>
  <c r="E5" i="2"/>
  <c r="E6" i="2"/>
  <c r="E7" i="2"/>
  <c r="E21" i="12"/>
  <c r="E6" i="4"/>
  <c r="E9" i="3"/>
  <c r="E9" i="2"/>
  <c r="E12" i="1"/>
  <c r="E20" i="12"/>
  <c r="E17" i="11"/>
  <c r="E8" i="5"/>
  <c r="E8" i="3"/>
  <c r="E11" i="1"/>
  <c r="E19" i="12"/>
  <c r="E13" i="9"/>
  <c r="E19" i="8"/>
  <c r="E19" i="10"/>
  <c r="E18" i="13"/>
  <c r="E18" i="10"/>
  <c r="E18" i="8"/>
  <c r="E14" i="7"/>
  <c r="E10" i="1"/>
  <c r="E12" i="7"/>
  <c r="E8" i="1"/>
  <c r="E13" i="7"/>
  <c r="E9" i="1"/>
  <c r="E11" i="7"/>
  <c r="E17" i="8"/>
  <c r="E17" i="13"/>
  <c r="E7" i="1"/>
  <c r="E14" i="13"/>
  <c r="E15" i="13"/>
  <c r="E13" i="13"/>
  <c r="D16" i="13"/>
  <c r="C16" i="13"/>
  <c r="E15" i="12"/>
  <c r="E16" i="12"/>
  <c r="E13" i="12"/>
  <c r="E15" i="10"/>
  <c r="E16" i="10"/>
  <c r="E13" i="10"/>
  <c r="E12" i="9"/>
  <c r="E9" i="9"/>
  <c r="D16" i="8"/>
  <c r="E16" i="8" s="1"/>
  <c r="C16" i="8"/>
  <c r="E15" i="8"/>
  <c r="E13" i="8"/>
  <c r="E12" i="13"/>
  <c r="C12" i="13"/>
  <c r="E8" i="14"/>
  <c r="C8" i="14"/>
  <c r="E10" i="11"/>
  <c r="E11" i="11"/>
  <c r="E9" i="11"/>
  <c r="D12" i="11"/>
  <c r="C12" i="11"/>
  <c r="E10" i="10"/>
  <c r="E11" i="10"/>
  <c r="E9" i="10"/>
  <c r="D12" i="10"/>
  <c r="C12" i="10"/>
  <c r="E6" i="9"/>
  <c r="E7" i="9"/>
  <c r="E5" i="9"/>
  <c r="D8" i="9"/>
  <c r="C8" i="9"/>
  <c r="E11" i="8"/>
  <c r="E10" i="8"/>
  <c r="D12" i="8"/>
  <c r="C12" i="8"/>
  <c r="E12" i="8" s="1"/>
  <c r="E8" i="7"/>
  <c r="E9" i="7"/>
  <c r="E7" i="7"/>
  <c r="D10" i="7"/>
  <c r="C10" i="7"/>
  <c r="E6" i="6"/>
  <c r="E7" i="6"/>
  <c r="E5" i="6"/>
  <c r="E6" i="5"/>
  <c r="E7" i="5"/>
  <c r="E5" i="5"/>
  <c r="E6" i="3"/>
  <c r="E7" i="3"/>
  <c r="E5" i="3"/>
  <c r="E5" i="7"/>
  <c r="E5" i="1"/>
  <c r="E6" i="7"/>
  <c r="E6" i="1"/>
  <c r="E6" i="13"/>
  <c r="E7" i="13"/>
  <c r="E8" i="13"/>
  <c r="E5" i="13"/>
  <c r="E6" i="12"/>
  <c r="E7" i="12"/>
  <c r="E5" i="12"/>
  <c r="E8" i="12"/>
  <c r="E6" i="11"/>
  <c r="E7" i="11"/>
  <c r="E8" i="11"/>
  <c r="E5" i="11"/>
  <c r="E6" i="10"/>
  <c r="E7" i="10"/>
  <c r="E8" i="10"/>
  <c r="E5" i="10"/>
  <c r="E6" i="8"/>
  <c r="E7" i="8"/>
  <c r="E5" i="8"/>
  <c r="E8" i="8"/>
  <c r="E10" i="7" l="1"/>
  <c r="E12" i="10"/>
  <c r="E12" i="11"/>
  <c r="E16" i="13"/>
  <c r="E8" i="9"/>
  <c r="E10" i="17"/>
</calcChain>
</file>

<file path=xl/sharedStrings.xml><?xml version="1.0" encoding="utf-8"?>
<sst xmlns="http://schemas.openxmlformats.org/spreadsheetml/2006/main" count="855" uniqueCount="306">
  <si>
    <t>ENTIDAD REPORTANTE</t>
  </si>
  <si>
    <t>PERIODO DE REPORTE</t>
  </si>
  <si>
    <t>NUMERADOR</t>
  </si>
  <si>
    <t>DENOMINADOR</t>
  </si>
  <si>
    <t>RESULTADO INDICADOR</t>
  </si>
  <si>
    <t>NÚMERO</t>
  </si>
  <si>
    <t>NOMBRE DEL INDICADOR</t>
  </si>
  <si>
    <t>FACTOR</t>
  </si>
  <si>
    <t>LÍMITE MÁXIMO</t>
  </si>
  <si>
    <t>UNIDAD DE MEDIDA</t>
  </si>
  <si>
    <t>TIEMPO DE ESPERA EN CONSULTA MÉDICA GENERAL</t>
  </si>
  <si>
    <t>5 DÍAS</t>
  </si>
  <si>
    <t>DÍAS</t>
  </si>
  <si>
    <t>TIEMPO DE ESPERA EN CONSULTA MÉDICA ESPECIALIZADA- MEDICINA INTERNA</t>
  </si>
  <si>
    <t>30 DÍAS</t>
  </si>
  <si>
    <t>TIEMPO DE ESPERA CONSULTA MÉDICA ESPECIALIZADA- GINECOLOGÍA</t>
  </si>
  <si>
    <t>15 DÍAS</t>
  </si>
  <si>
    <t>TIEMPO DE ESPERA EN CONSULTA MÉDICA ESPECIALIZADA- PEDIATRÍA</t>
  </si>
  <si>
    <t>TIEMPO DE ESPERA EN CONSULTA MÉDICA ESPECIALIZADA-CIRUGÍA GENERAL</t>
  </si>
  <si>
    <t>20 DÍAS</t>
  </si>
  <si>
    <t>TIEMPO DE ESPERA EN CONSULTA MÉDICA ESPECIALIZADA-OBSTETRICIA</t>
  </si>
  <si>
    <t>TIEMPO DE CONSULTA DE ODONTOLOGÍA GENERAL</t>
  </si>
  <si>
    <t>TIEMPO DE ESPERA DE SERVICIOS DE IMAGENOLOGÍA Y DIAGNÓSTICO GENERAL RADIOLOGÍA SIMPLE</t>
  </si>
  <si>
    <t>3 DÍAS</t>
  </si>
  <si>
    <t>TIEMPO DE ESPERA DE SERVICIOS DE IMAGENOLOGÍA Y DIAGNÓSTICO ESPECIALIZADO TAC</t>
  </si>
  <si>
    <t>TIEMPO DE ESPERA TOMA DE MUESTRAS LABORATORIO BÁSICO</t>
  </si>
  <si>
    <t>1 DÍA</t>
  </si>
  <si>
    <t>TIEMPO DE ESPERA EN LA REALIZACIÓN DE CIRUGÍA GENERAL PROGRAMADA</t>
  </si>
  <si>
    <t>TASA DE INFECCIÓN INTRAHOSPITALARIA (por casa 100 pacientes hospitalizados)</t>
  </si>
  <si>
    <t>PORCENTAJE</t>
  </si>
  <si>
    <t>TIEMPO DE ESPERA CONSULTA DE URGENCIA TRIAGE II</t>
  </si>
  <si>
    <t>30 MINUTOS</t>
  </si>
  <si>
    <t>MINUTOS</t>
  </si>
  <si>
    <t>TRIMESTRE</t>
  </si>
  <si>
    <t>RAZÓN DE MORTALIDAD MATERNA (por cada 100,000 nacidos vivos)</t>
  </si>
  <si>
    <t>TASA DE MORTALIDAD EN MENORES DE CINCO AÑOS (por cada 100,000 atendidos menores de cinco años)</t>
  </si>
  <si>
    <t>TASA DE MORTALIDAD INFANTIL (por cada 1,000 nacidos vivos)</t>
  </si>
  <si>
    <t>CLÍNICA CES</t>
  </si>
  <si>
    <t>CLÍNICA BOLIVARIANA</t>
  </si>
  <si>
    <t>CLÍNICA DEL NORTE</t>
  </si>
  <si>
    <t>H. SAN JUAN DE DIOS</t>
  </si>
  <si>
    <t>?</t>
  </si>
  <si>
    <t>SAN VICENTE PAUL CALDAS</t>
  </si>
  <si>
    <t>HOSPITAL SAN ROQUE</t>
  </si>
  <si>
    <t>HPTU</t>
  </si>
  <si>
    <t>HUSVP</t>
  </si>
  <si>
    <t>H.SAN ROQUE</t>
  </si>
  <si>
    <t>HSVP CALDAS</t>
  </si>
  <si>
    <t>H. SAN J DIOS</t>
  </si>
  <si>
    <t>MUA</t>
  </si>
  <si>
    <t>H. SAN ROQUE</t>
  </si>
  <si>
    <t>-</t>
  </si>
  <si>
    <t>CENTRO CARDIOVA. COLOMBIANO CLÍNICA SANTAMARÍA</t>
  </si>
  <si>
    <t>CENTRO CARDIOV.   COLOMBIANO CLÍNICA SANTAMARÍA</t>
  </si>
  <si>
    <t xml:space="preserve"> (100% HSJD?)</t>
  </si>
  <si>
    <t>LAB. G.ARIST.</t>
  </si>
  <si>
    <t>CENTRO CARDIOV. COLOMBIANO CLÍNICA SANTAMARÍA</t>
  </si>
  <si>
    <t>NO</t>
  </si>
  <si>
    <t>SI</t>
  </si>
  <si>
    <t>CEDIMED</t>
  </si>
  <si>
    <t>HOSPITAL PABLO TOBÓN URIBE</t>
  </si>
  <si>
    <t>HOSPITAL  SAN ROQUE</t>
  </si>
  <si>
    <t>PROMEDIO PRESTADORES</t>
  </si>
  <si>
    <t>EMPRESAS PÚBLICAS DE MEDELLÍN E.S.P.</t>
  </si>
  <si>
    <t>PROCESO  ADMINISTRAR SERVICIOS DE SALUD</t>
  </si>
  <si>
    <t>INDICADORES</t>
  </si>
  <si>
    <t>CLINICA DEL PRADO</t>
  </si>
  <si>
    <t>CODIGO DEL INDICADOR</t>
  </si>
  <si>
    <t>CODIGO HABILITACION IPS</t>
  </si>
  <si>
    <t>DESCRIPCION DEL PROBLEMA</t>
  </si>
  <si>
    <t>ACCIÓN DE MEJORAMIENTO</t>
  </si>
  <si>
    <t>RESPONSABLE</t>
  </si>
  <si>
    <t>CLÍNICA MEDELLÍN</t>
  </si>
  <si>
    <t>INDICE</t>
  </si>
  <si>
    <t>SOMA</t>
  </si>
  <si>
    <t>CLINICA MEDELLIN</t>
  </si>
  <si>
    <t xml:space="preserve">Optimizar las agendas de Ginecologia de acuerdo a la demanda, mantener el numento de horas  de consulta por Ginecologo y garantizar la  reconfirmación de citas.                           </t>
  </si>
  <si>
    <t>Tiempo de espera en consulta médica especializada - Obstétricia superior a 5 dias
El cierre de algunos servicios de obstetricia en la ciudad, ha generado un incremento en la demanda de pacientes para consulta de ARO. De igual manera se ha visto saturada la capacidad instalada por el aumento de maternas y la disminucion de IPS que cubran dicha demanda.</t>
  </si>
  <si>
    <t xml:space="preserve">Optimizar las agendas de obstetricia de acuerdo a la demanda, mantener el numento de horas  de consulta por obstetra y garantizar la  reconfirmación de citas.                           </t>
  </si>
  <si>
    <t>Primer Trimestre</t>
  </si>
  <si>
    <t xml:space="preserve">Dominio </t>
  </si>
  <si>
    <t xml:space="preserve">IPSs </t>
  </si>
  <si>
    <t>Código</t>
  </si>
  <si>
    <t>Fundamento Normativo</t>
  </si>
  <si>
    <t>Definición Operacional IPS</t>
  </si>
  <si>
    <t>Definición Operacional EAPB</t>
  </si>
  <si>
    <t>Numerador</t>
  </si>
  <si>
    <t>Denominador</t>
  </si>
  <si>
    <t>Origen de la Información</t>
  </si>
  <si>
    <t>Unidad de medición</t>
  </si>
  <si>
    <t xml:space="preserve">Factor </t>
  </si>
  <si>
    <t>Fórmula de cálculo</t>
  </si>
  <si>
    <t>Periodicidad Recomendada (No obligatoria )de generación de la información</t>
  </si>
  <si>
    <t>Periodicidad de remisión  de la información</t>
  </si>
  <si>
    <t>Responsable de la obtención y remisión de la información del indicador</t>
  </si>
  <si>
    <t xml:space="preserve">EAPB </t>
  </si>
  <si>
    <t xml:space="preserve">1. Accesibilidad / Oportunidad </t>
  </si>
  <si>
    <t>(1) Oportunidad de la asignación de cita en la Consulta Médica Generall</t>
  </si>
  <si>
    <t>I.1.1</t>
  </si>
  <si>
    <t>Resolución 1446 de 2006
Circular Externa 030 de 2006</t>
  </si>
  <si>
    <t xml:space="preserve">Sumatoria total de los días calendario transcurridos entre 
la fecha en la cual el paciente solicita cita para ser 
atendido en la consulta médica general y la fecha para 
la cual es asignada la cita </t>
  </si>
  <si>
    <t xml:space="preserve">Número total de consultas médicas generales asignadas 
en la Institución </t>
  </si>
  <si>
    <r>
      <rPr>
        <b/>
        <sz val="10"/>
        <color theme="1"/>
        <rFont val="Calibri"/>
        <family val="2"/>
        <scheme val="minor"/>
      </rPr>
      <t>Numerador:</t>
    </r>
    <r>
      <rPr>
        <sz val="10"/>
        <color theme="1"/>
        <rFont val="Calibri"/>
        <family val="2"/>
        <scheme val="minor"/>
      </rPr>
      <t xml:space="preserve">Institución prestadora 
</t>
    </r>
    <r>
      <rPr>
        <b/>
        <sz val="10"/>
        <color theme="1"/>
        <rFont val="Calibri"/>
        <family val="2"/>
        <scheme val="minor"/>
      </rPr>
      <t>Denominador:</t>
    </r>
    <r>
      <rPr>
        <sz val="10"/>
        <color theme="1"/>
        <rFont val="Calibri"/>
        <family val="2"/>
        <scheme val="minor"/>
      </rPr>
      <t xml:space="preserve">Institución prestadora </t>
    </r>
  </si>
  <si>
    <t>Dias</t>
  </si>
  <si>
    <t>Se divide el numerador entre el denominador y el 
resultado se presenta con una cifra decimal</t>
  </si>
  <si>
    <t>Mensual</t>
  </si>
  <si>
    <t>Semestral</t>
  </si>
  <si>
    <t>IPS</t>
  </si>
  <si>
    <t>(1) Oportunidad de la asignación de cita en la Consulta Médica Genera</t>
  </si>
  <si>
    <r>
      <t>Sumatoria total de los días calendario transcurridos entre 
la fecha en la cual el paciente solicita</t>
    </r>
    <r>
      <rPr>
        <sz val="10"/>
        <color theme="7"/>
        <rFont val="Calibri"/>
        <family val="2"/>
        <scheme val="minor"/>
      </rPr>
      <t xml:space="preserve"> cita </t>
    </r>
    <r>
      <rPr>
        <sz val="10"/>
        <color theme="1"/>
        <rFont val="Calibri"/>
        <family val="2"/>
        <scheme val="minor"/>
      </rPr>
      <t xml:space="preserve"> para ser 
atendido en la consulta médica general y la fecha para 
la cual es asignada la cita </t>
    </r>
  </si>
  <si>
    <t xml:space="preserve">Numerador:Institución prestadora 
Denominador:Institución prestadora </t>
  </si>
  <si>
    <t xml:space="preserve">Se divide el numerador entre el denominador </t>
  </si>
  <si>
    <t>EAPB</t>
  </si>
  <si>
    <t xml:space="preserve">(2) Oportunidad de la asignación de cita en la Consulta Médica Especializada </t>
  </si>
  <si>
    <t>I.1.2</t>
  </si>
  <si>
    <t>Sumatoria total de los días calendario transcurridos entre 
la fecha en la cual el paciente solicita cita para que ser 
atendido en la consulta médica especializada y la fecha 
para la cual es asignada la cita</t>
  </si>
  <si>
    <t xml:space="preserve">Número total de consultas médicas especializadas 
asignadas en la institución </t>
  </si>
  <si>
    <t xml:space="preserve">(2) Oportunidad de la asignación de cita en la Consulta Médica Especializada (Ginecobstetricia) </t>
  </si>
  <si>
    <t xml:space="preserve">Sumatoria total de los días calendario transcurridos entre 
la fecha en la cual el paciente solicita cita para que ser 
atendido en la consulta médica especializada y la fecha 
para la cual es asignada la cita </t>
  </si>
  <si>
    <t xml:space="preserve">Número total de consultas médicas especializadas 
asignadas en el período </t>
  </si>
  <si>
    <t xml:space="preserve">Se divide el numerador entre el denominador y el 
resultado se presenta con una cifra decimal </t>
  </si>
  <si>
    <t>(3) Proporción de cancelación de cirugía programada</t>
  </si>
  <si>
    <t>I.1.3</t>
  </si>
  <si>
    <t xml:space="preserve">Número total de cirugías canceladas en el período </t>
  </si>
  <si>
    <t xml:space="preserve">Número de cirugías programadas en el período </t>
  </si>
  <si>
    <t>Relación Porcentual</t>
  </si>
  <si>
    <t xml:space="preserve">(3) Número de tutelas por no prestación de servicios POS o POS-S </t>
  </si>
  <si>
    <t>No se remitirá información sobre denominador para este 
indicador</t>
  </si>
  <si>
    <t>Numerador:EAPB
Denominador:EAPB</t>
  </si>
  <si>
    <t xml:space="preserve">Número de Tutelas </t>
  </si>
  <si>
    <t>NA</t>
  </si>
  <si>
    <t>Ninguna</t>
  </si>
  <si>
    <t xml:space="preserve">(4) Oportunidad en la atención en consulta de Urgencias </t>
  </si>
  <si>
    <t>I.1.4</t>
  </si>
  <si>
    <t>Sumatoria del número de minutos transcurridos entre la solicitud de atención en la consulta de urgencias y el momento en el cual es atendido el paciente en consulta por parte del médico</t>
  </si>
  <si>
    <t>Total de usuarios atendidos en consulta de urgencias</t>
  </si>
  <si>
    <t>Minutos</t>
  </si>
  <si>
    <t xml:space="preserve">(4) Oportunidad de Entrega de Medicamentos POS </t>
  </si>
  <si>
    <t xml:space="preserve">Número total de medicamentos POS ordenados por el 
médico que son entregados por la farmacia desde la
primera vez que el afiliado o su representante presenta la 
fórmula </t>
  </si>
  <si>
    <t xml:space="preserve">Número total de medicamentos POS solicitados a la 
farmacia por el afiliado o su representante durante el 
período </t>
  </si>
  <si>
    <t>Numerador:IPS(Farmacia o drogueria)
Denominador:IPS(Farmacia o drogueria)</t>
  </si>
  <si>
    <t>Relación porcentual</t>
  </si>
  <si>
    <t xml:space="preserve">Divide numerador entre el denominador y se multiplica 
por 100. El resultado se presenta con una cifra decimal </t>
  </si>
  <si>
    <t xml:space="preserve">(5) Oportunidad en la atención en servicios de Imagenología </t>
  </si>
  <si>
    <t>I.1.5</t>
  </si>
  <si>
    <t xml:space="preserve">Sumatoria del número de días transcurridos entre la
solicitud del servicio de imagenología y el momento en el cual es prestado el servicio </t>
  </si>
  <si>
    <t xml:space="preserve">Total de atenciones en servicios de imagenología </t>
  </si>
  <si>
    <t xml:space="preserve">(5) Oportunidad en la realización de cirugía programada </t>
  </si>
  <si>
    <t>Sumatoria total de los días calendario transcurridos entre 
la fecha de solicitud de la Cirugía programada y el
momento en el cual es realizada la cirugía</t>
  </si>
  <si>
    <t>Número de cirugías programadas realizadas en el período</t>
  </si>
  <si>
    <t xml:space="preserve">(6) Oportunidad en la atención en consulta de Odontología General </t>
  </si>
  <si>
    <t>I.1.6</t>
  </si>
  <si>
    <t xml:space="preserve">Sumatoria total de los días calendario transcurridos entre la fecha en la cual el paciente solicita cita para ser 
atendido en la consulta de odontología general y la fecha para la cual es asignada la cita </t>
  </si>
  <si>
    <t xml:space="preserve">Número total de consultas odontológicas generales 
asignadas en la Institución </t>
  </si>
  <si>
    <t xml:space="preserve">(6) Oportunidad en la asignación de cita en consulta de Odontología General </t>
  </si>
  <si>
    <t xml:space="preserve">Sumatoria total de los días calendario transcurridos entre 
la fecha en la cual el paciente solicita cita para ser 
atendido en la consulta de odontología general y la 
fecha para la cual es asignada la cita </t>
  </si>
  <si>
    <t xml:space="preserve">Número total de consultas odontológicas generales 
asignadas en el período en la Institución </t>
  </si>
  <si>
    <t xml:space="preserve">(7) Oportunidad en la realización de cirugía programada </t>
  </si>
  <si>
    <t>I.1.7</t>
  </si>
  <si>
    <t>Sumatoria total de los días calendario transcurridos entre la fecha de solicitud de la Cirugía programada y el
momento en el cual es realizada la cirugía</t>
  </si>
  <si>
    <t xml:space="preserve">(7) Oportunidad en la atención en servicios de Imagenología </t>
  </si>
  <si>
    <t xml:space="preserve">Sumatoria del número de días transcurridos entre la
solicitud del servicio de imagenología y el momento en el 
cual es prestado el servicio </t>
  </si>
  <si>
    <t>Total de atenciones en servicios de imagenología</t>
  </si>
  <si>
    <t xml:space="preserve">(8)Oportunidad de la Referencia en la EAPB </t>
  </si>
  <si>
    <t xml:space="preserve">Sumatoria del número de horas transcurridos entre la 
solicitud de la refrencia y el momento en el cual es 
autorizada por la EAPB </t>
  </si>
  <si>
    <t xml:space="preserve">Total de solicitudes de referencia </t>
  </si>
  <si>
    <t>Horas</t>
  </si>
  <si>
    <t>Inmediata por IVR</t>
  </si>
  <si>
    <t>2. Calidad Técnica</t>
  </si>
  <si>
    <t xml:space="preserve">(1) Tasa de Reingreso de pacientes hospitalizados </t>
  </si>
  <si>
    <t>I.2.1</t>
  </si>
  <si>
    <t xml:space="preserve">Número total de pacientes que reingresan al servicio de 
hospitalización, en la misma institución, antes de 20 días 
por la misma causa en el período </t>
  </si>
  <si>
    <t xml:space="preserve">Número total de egresos vivos en el período </t>
  </si>
  <si>
    <t xml:space="preserve">  (1) Proporción de esquemas de vacunación adecuados en niños menores de un año</t>
  </si>
  <si>
    <t>Número de niños menores de un año con esquema de 
vacunación adecuado según las normas del Programa 
Ampliado de Inmunizaciones</t>
  </si>
  <si>
    <t xml:space="preserve">Número total de niños menores de un año afiliados a la 
EAPB </t>
  </si>
  <si>
    <t>(2) Proporción Hipertensión Arterial Controlada</t>
  </si>
  <si>
    <t>I.2.2</t>
  </si>
  <si>
    <t xml:space="preserve">Número total de pacientes hipertensos diagnosticados </t>
  </si>
  <si>
    <t xml:space="preserve"> (2) Oportunidad en la detección de Cáncer de Cuello Uterino </t>
  </si>
  <si>
    <t xml:space="preserve">Número total de pacientes con CA de cuello uterino 
detectados in situ </t>
  </si>
  <si>
    <t xml:space="preserve">Número total de pacientes detectados con cáncer de 
cuello uterino </t>
  </si>
  <si>
    <t>Numerador:IPS
Denominador:EAPB</t>
  </si>
  <si>
    <t xml:space="preserve">3. Gerencia del Riesgo </t>
  </si>
  <si>
    <t xml:space="preserve">(1) Tasa de Mortalidad intrahospitalaria después de 48 horas </t>
  </si>
  <si>
    <t>I.3.1</t>
  </si>
  <si>
    <t>Número total de pacientes hospitalizados que fallecen 
después de 48 horas del ingreso</t>
  </si>
  <si>
    <t>Número total de pacientes hospitalizados</t>
  </si>
  <si>
    <t>Tasa por mil</t>
  </si>
  <si>
    <t xml:space="preserve">Tasa por mil </t>
  </si>
  <si>
    <t xml:space="preserve">Divide numerador entre el denominador y se multiplica 
por 1000 </t>
  </si>
  <si>
    <t xml:space="preserve">(1) Tasa de mortalidad por neumonía en grupos de alto riesgo </t>
  </si>
  <si>
    <t xml:space="preserve">Número de muertes de pacientes con diagnóstico de neumonía en menores de cinco años y mayores de 65 
años </t>
  </si>
  <si>
    <t xml:space="preserve">Número total de pacientes afiliados menores de cinco 
años y mayores de 65 años </t>
  </si>
  <si>
    <t>Tasa por 1000</t>
  </si>
  <si>
    <t xml:space="preserve">Divide numerador entre el denominador y multiplicar por 
el factor </t>
  </si>
  <si>
    <t xml:space="preserve">(2) Tasa de Infección Intrahospitalaria </t>
  </si>
  <si>
    <t>I.3.2</t>
  </si>
  <si>
    <t xml:space="preserve">Número de pacientes con infección nosocomial </t>
  </si>
  <si>
    <t xml:space="preserve">Número total de pacientes hospitalizados </t>
  </si>
  <si>
    <t>Divide numerador entre el denominador y se multiplica 
por 100</t>
  </si>
  <si>
    <t>Continua</t>
  </si>
  <si>
    <t xml:space="preserve">(2) Razón de Mortalidad Materna </t>
  </si>
  <si>
    <t xml:space="preserve">Número de muertes de maternas por causas atribuibles al 
embarazo </t>
  </si>
  <si>
    <t xml:space="preserve">Número de nacidos vivos </t>
  </si>
  <si>
    <t>Razón</t>
  </si>
  <si>
    <t xml:space="preserve">(3) Proporción de Vigilancia de Eventos adversos </t>
  </si>
  <si>
    <t>I.3.3</t>
  </si>
  <si>
    <t xml:space="preserve">Proporción de vigilancia de Eventos adversos </t>
  </si>
  <si>
    <t xml:space="preserve">Número total de eventos adversos detectados y 
gestionados </t>
  </si>
  <si>
    <t xml:space="preserve">Número total de eventos adversos detectados </t>
  </si>
  <si>
    <t xml:space="preserve">4. Satisfacción / Lealtad </t>
  </si>
  <si>
    <t xml:space="preserve">(1) Tasa de Satisfacción Global </t>
  </si>
  <si>
    <t>I.4.1</t>
  </si>
  <si>
    <t xml:space="preserve">Número total de pacientes que se consideran satisfechos 
con los servicios recibidos por la IPS </t>
  </si>
  <si>
    <t>Número total de pacientes que se consideran satisfechos 
con los servicios recibidos por la IPS</t>
  </si>
  <si>
    <t xml:space="preserve">Número total de pacientes encuestados por la IPS </t>
  </si>
  <si>
    <t xml:space="preserve">Número de afiliados que se consideran satisfechos con los 
servicios recibidos en la EAPB </t>
  </si>
  <si>
    <t>Número total de afiliados encuestados por la EAPB</t>
  </si>
  <si>
    <t xml:space="preserve">Relación porcentual </t>
  </si>
  <si>
    <t>Divide numerador entre el denominador y multiplica por 
100</t>
  </si>
  <si>
    <t>(2) Proporción de quejas resueltas antes de 15 días</t>
  </si>
  <si>
    <t>Número de quejas en las cuales se adoptan los 
correctivos requeridos antes de 15 días</t>
  </si>
  <si>
    <t xml:space="preserve">Número total de quejas recibidas </t>
  </si>
  <si>
    <t>Numerador Primer Semestre</t>
  </si>
  <si>
    <t>Denominador Primer Semestre</t>
  </si>
  <si>
    <t>Resultado Primer Semestre</t>
  </si>
  <si>
    <t>Numerador Segundo Semestre</t>
  </si>
  <si>
    <t>Denominador Segundo Semestre</t>
  </si>
  <si>
    <t>Resultado Segundo Semestre</t>
  </si>
  <si>
    <t>HOSPITAL MANUEL URIBE ANGEL</t>
  </si>
  <si>
    <t>CLINICA UNIVERSITARIA UPB</t>
  </si>
  <si>
    <t>TIEMPO DE ESPERA EN MEDICINA GENERAL(USM)</t>
  </si>
  <si>
    <t>ESCANOGRAFIA NEUROLOGICA</t>
  </si>
  <si>
    <t>Tiempo de espera en Consulta Médica General(USM)</t>
  </si>
  <si>
    <t>050010464802</t>
  </si>
  <si>
    <t xml:space="preserve">Tiempo de espera en consulta médica especializada  de Ginecologia superior a 15 dias.
</t>
  </si>
  <si>
    <t xml:space="preserve">María Teresa       Correa                Direccion Medica
</t>
  </si>
  <si>
    <t>CLINICA SAN JUAN DE DIOS DE LA CEJA</t>
  </si>
  <si>
    <t>053760212501</t>
  </si>
  <si>
    <r>
      <t xml:space="preserve">MÉTODO: Corregida situación de fallos en codificación de las citas al momento MEDICIONES: No identificadas
MAQUINARIA: No identificadas
MEDIO AMBIENTE: No identificadas
MANO DE OBRA: 
Recurso humano insuficiente para cubrir la demanda en el tiempo requerido
</t>
    </r>
    <r>
      <rPr>
        <b/>
        <sz val="8"/>
        <rFont val="Arial"/>
        <family val="2"/>
      </rPr>
      <t xml:space="preserve">NOTA: Citas del trimestre crecieron en un 33% con respecto al trimestre anterior
</t>
    </r>
    <r>
      <rPr>
        <sz val="8"/>
        <rFont val="Arial"/>
        <family val="2"/>
      </rPr>
      <t>MATERIALES: No identificadas</t>
    </r>
  </si>
  <si>
    <t xml:space="preserve">PLAN DE ACCIÓN DEL PRIMER TRIMESTRE EN EJECUCIÓN
1. Seguimiento a la codificación de citas
2. Continuar reuniones permanente de seguimiento e intervención con grupo de Obstetras, para asegurar cubrimiento del servicio, 
3.Búsqueda de talento humano profesional en el área adicional, para suplir necesidades actuales.
</t>
  </si>
  <si>
    <t>Director Médico
Enf. Coordinador de consulta externa</t>
  </si>
  <si>
    <r>
      <t xml:space="preserve">MÉTODO: Alto volumen de citas asignadas a más de 3 días por solicitud del paciente.
MEDICIONES: No identificadas
MAQUINARIA: No identificadas
MEDIO AMBIENTE:
Cierre de atención a pacientes de algunas aseguradoras en el oriente para varias EPS, por tanto aumenta la población que requiere los servicios
MANO DE OBRA: Dificultades particulares en talento humano, debido a rotación del personal, con dificultades de contratación de tecnólogos en la zona; esto ha limitado la posibilidad de ampliación de horarios (si bien ya se amplió agenda los sábados)
MATERIALES: No identificadas
</t>
    </r>
    <r>
      <rPr>
        <b/>
        <sz val="8"/>
        <rFont val="Arial"/>
        <family val="2"/>
      </rPr>
      <t>NOTA: citas del trimestre crecieron en 12% con respecto al trimestre anterior</t>
    </r>
  </si>
  <si>
    <t>PLAN DE ACCION DEL PRIMER TRIMESTRE EN EJECUCIÓN
1. Continuar registro las observaciones de asignación por solicitud del paciente
2. Gestionar los recursos necesarios para ampliar oferta</t>
  </si>
  <si>
    <t>Enf. Coord, Imagenología
Gestor de Talento Humano</t>
  </si>
  <si>
    <t>050010210101</t>
  </si>
  <si>
    <t>Se aumentará la planta de personal tanto médico como de enfermería, para agilizar la atención</t>
  </si>
  <si>
    <t>Director Médico</t>
  </si>
  <si>
    <t>FUNDACIÓN HOSPITAL SAN VICENTE DE PAUL RIONEGRO</t>
  </si>
  <si>
    <t>056151204401</t>
  </si>
  <si>
    <t>El no cumplimiento de la meta se presento al retiro y permisos del personal, ya se inició con la contratación y entrenamiento del personal.</t>
  </si>
  <si>
    <t>Director Centro de Urgencias y Hospital Día</t>
  </si>
  <si>
    <t>Se amplió la oferta de Consulta Externa por Medicina General, para tratar de cubrir la demanda Especialmente a los pacientes postquirúrgicos.</t>
  </si>
  <si>
    <t>CLINICA SOMER</t>
  </si>
  <si>
    <t>056150212901</t>
  </si>
  <si>
    <t>Congestión en el servicio de urgencias de la Clinica, especialmente, los fines de semana y días festivos.</t>
  </si>
  <si>
    <t>Fortaleciendo la red de atención del Municipio de Rionegro con la articulación de las EPS, IPS y Ente territorial y así poder Re direccionar al hospital de 1er nivel de atención del municipio y servicios de consulta prioritaria de las EPS, los pacientes clasificados como IV y V. (Según resolución 5556 / 2015).</t>
  </si>
  <si>
    <t>Gerencia y Direccion Medica</t>
  </si>
  <si>
    <t>HOSPITAL PABLO TOBON URIBE</t>
  </si>
  <si>
    <t>050010210401</t>
  </si>
  <si>
    <t>Aunque la demanda continua estable, no se cumple la meta debido a que las horas de médico destinadas a la consulta médica general se vieron afectadas por novedades de recurso humano como promociones a otra especialidad y retiros del personal</t>
  </si>
  <si>
    <t>Se continua con la misma estrategia planteada para el trimestre anterior que consiste en aumentar 1 hora semanal la consulta de médico general, lo que significa alrededor de 8 citas mensuales, esperando un impacto favorable; esta decisión se toma en conjunto con la jefe de los médicos generales.</t>
  </si>
  <si>
    <t>Dr. Héctor Zuluaga Castellanos,  Jefe Departamento Consulta Institucional y Privada
Dra. Narly Viviana Gomez Rueda, Jefe Medicos Generales HPTU</t>
  </si>
  <si>
    <t>Unidad Servicio Médico</t>
  </si>
  <si>
    <t>Tiempo de Espera en  Consulta de Odontología General(USM)</t>
  </si>
  <si>
    <t>Tiempo de Espera en  Consulta de Odontología General (USM)</t>
  </si>
  <si>
    <t>Indicadores EPS-EAPB</t>
  </si>
  <si>
    <t>Resultados Primer Semestre  EAPB 2016</t>
  </si>
  <si>
    <t xml:space="preserve"> Número total de
pacientes que seis meses
después de diagnosticada su
hipertensión arterial presentan
niveles de tensión arterial
esperados de acuerdo con las
metas recomendadas por la
Guía de Practica Clínica
basada en evidencia -Número
total de pacientes hipertensos
diagnosticados</t>
  </si>
  <si>
    <t>E.1.2.2</t>
  </si>
  <si>
    <t>E.1.3.0</t>
  </si>
  <si>
    <t>Número de tutelas falladas a favor del afiliado por no 
prestación de servicios POS O POSS</t>
  </si>
  <si>
    <t>E.1.1.0</t>
  </si>
  <si>
    <t>E.1.7.0</t>
  </si>
  <si>
    <t>E.1.8.0</t>
  </si>
  <si>
    <t>E.3.1.1</t>
  </si>
  <si>
    <t>Mayores de 65</t>
  </si>
  <si>
    <t>E.1.4.0</t>
  </si>
  <si>
    <t>E.1.5.0</t>
  </si>
  <si>
    <t>E1.6.0</t>
  </si>
  <si>
    <t>E.2.1.0</t>
  </si>
  <si>
    <t>E.2.2.0</t>
  </si>
  <si>
    <t>E.3.2.0</t>
  </si>
  <si>
    <t>E.4.1.0</t>
  </si>
  <si>
    <t>E.4.2.0</t>
  </si>
  <si>
    <t xml:space="preserve">Oportunidad de Consulta Médica Especializada - Medicina Interna 41 días </t>
  </si>
  <si>
    <t xml:space="preserve">Oportunidad de Consulta Médica Especializada - Cirugía General 25 días </t>
  </si>
  <si>
    <t>HOSPITAL UNIVERSITARIO SAN VICENTE DE PAÚL</t>
  </si>
  <si>
    <t>LAB GONZALO ARISTIZABAL</t>
  </si>
  <si>
    <t>LABORATORIO MÉDICO ECHAVARRIA</t>
  </si>
  <si>
    <t xml:space="preserve">Primer Semestre </t>
  </si>
  <si>
    <t xml:space="preserve">HOSPITAL PABLO TOBÓN URIBE </t>
  </si>
  <si>
    <t>Primer Semestre</t>
  </si>
  <si>
    <t>IPS**** Encuesta al 2019</t>
  </si>
  <si>
    <t>Tiempo de espera en Consulta Médica Especializada-Medicina Interna.</t>
  </si>
  <si>
    <t>Tiempo de espera en Consulta Médica Especializada-Ginecología.</t>
  </si>
  <si>
    <t>Tiempo de espera en Consulta Médica Especializada-Pediatría..</t>
  </si>
  <si>
    <t>Tiempo de espera en Consulta Médica Especializada-Cirugía General.</t>
  </si>
  <si>
    <t>Tiempo de espera en Consulta Médica Especializada-Obstetricia.</t>
  </si>
  <si>
    <t>Oportunidad de servicios de Imagenología y Diagnóstico General Radiología Simple.</t>
  </si>
  <si>
    <t>Oportunidad de servicios de Imagenología y Diagnóstico Especializado TAC.</t>
  </si>
  <si>
    <t>Oportunidad Toma de Muestras Laboratorio Básico.</t>
  </si>
  <si>
    <t>Tiempo de espera en la Programación de Cirugía General Programada.</t>
  </si>
  <si>
    <t>Tasa de Infección Intrahospitalaria</t>
  </si>
  <si>
    <t>I  N  D  I  C  A  D  O  R  E  S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</si>
</sst>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
    <numFmt numFmtId="165" formatCode="0.000"/>
    <numFmt numFmtId="166" formatCode="0.0"/>
    <numFmt numFmtId="167" formatCode="0.0%"/>
  </numFmts>
  <fonts count="41" x14ac:knownFonts="1">
    <font>
      <sz val="11"/>
      <color theme="1"/>
      <name val="Calibri"/>
      <family val="2"/>
      <scheme val="minor"/>
    </font>
    <font>
      <sz val="10"/>
      <name val="Arial"/>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u/>
      <sz val="11"/>
      <color theme="10"/>
      <name val="Calibri"/>
      <family val="2"/>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3"/>
      <color theme="3"/>
      <name val="Calibri"/>
      <family val="2"/>
      <scheme val="minor"/>
    </font>
    <font>
      <b/>
      <sz val="11"/>
      <color theme="1"/>
      <name val="Calibri"/>
      <family val="2"/>
      <scheme val="minor"/>
    </font>
    <font>
      <b/>
      <sz val="10"/>
      <color theme="1"/>
      <name val="Calibri"/>
      <family val="2"/>
      <scheme val="minor"/>
    </font>
    <font>
      <b/>
      <sz val="8"/>
      <color theme="1"/>
      <name val="Calibri"/>
      <family val="2"/>
      <scheme val="minor"/>
    </font>
    <font>
      <sz val="10"/>
      <color theme="1"/>
      <name val="Calibri"/>
      <family val="2"/>
      <scheme val="minor"/>
    </font>
    <font>
      <sz val="9"/>
      <color theme="1"/>
      <name val="Calibri"/>
      <family val="2"/>
      <scheme val="minor"/>
    </font>
    <font>
      <sz val="9"/>
      <name val="Calibri"/>
      <family val="2"/>
      <scheme val="minor"/>
    </font>
    <font>
      <b/>
      <sz val="9"/>
      <color theme="1"/>
      <name val="Calibri"/>
      <family val="2"/>
      <scheme val="minor"/>
    </font>
    <font>
      <sz val="9"/>
      <color indexed="8"/>
      <name val="Calibri"/>
      <family val="2"/>
      <scheme val="minor"/>
    </font>
    <font>
      <sz val="8"/>
      <color theme="1"/>
      <name val="Calibri"/>
      <family val="2"/>
      <scheme val="minor"/>
    </font>
    <font>
      <sz val="8"/>
      <name val="Calibri"/>
      <family val="2"/>
      <scheme val="minor"/>
    </font>
    <font>
      <sz val="12"/>
      <color theme="1"/>
      <name val="Trebuchet MS"/>
      <family val="2"/>
    </font>
    <font>
      <b/>
      <sz val="12"/>
      <color theme="1"/>
      <name val="Trebuchet MS"/>
      <family val="2"/>
    </font>
    <font>
      <u/>
      <sz val="8"/>
      <color theme="10"/>
      <name val="Calibri"/>
      <family val="2"/>
    </font>
    <font>
      <b/>
      <i/>
      <sz val="14"/>
      <color theme="1"/>
      <name val="Calibri"/>
      <family val="2"/>
      <scheme val="minor"/>
    </font>
    <font>
      <b/>
      <i/>
      <sz val="20"/>
      <color theme="1"/>
      <name val="Calibri"/>
      <family val="2"/>
      <scheme val="minor"/>
    </font>
    <font>
      <b/>
      <i/>
      <u/>
      <sz val="11"/>
      <color theme="1"/>
      <name val="Calibri"/>
      <family val="2"/>
      <scheme val="minor"/>
    </font>
    <font>
      <sz val="10"/>
      <color theme="7"/>
      <name val="Calibri"/>
      <family val="2"/>
      <scheme val="minor"/>
    </font>
    <font>
      <b/>
      <i/>
      <u/>
      <sz val="28"/>
      <color theme="1"/>
      <name val="Calibri"/>
      <family val="2"/>
      <scheme val="minor"/>
    </font>
    <font>
      <b/>
      <sz val="10"/>
      <name val="Arial"/>
      <family val="2"/>
    </font>
    <font>
      <sz val="8"/>
      <name val="Arial"/>
      <family val="2"/>
    </font>
    <font>
      <b/>
      <sz val="8"/>
      <name val="Arial"/>
      <family val="2"/>
    </font>
    <font>
      <b/>
      <i/>
      <u/>
      <sz val="10"/>
      <name val="Arial"/>
      <family val="2"/>
    </font>
    <font>
      <sz val="11"/>
      <name val="Calibri"/>
      <family val="2"/>
      <scheme val="minor"/>
    </font>
  </fonts>
  <fills count="44">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rgb="FF00B050"/>
        <bgColor indexed="64"/>
      </patternFill>
    </fill>
    <fill>
      <patternFill patternType="solid">
        <fgColor theme="6" tint="0.39997558519241921"/>
        <bgColor indexed="64"/>
      </patternFill>
    </fill>
    <fill>
      <patternFill patternType="solid">
        <fgColor theme="0"/>
        <bgColor indexed="64"/>
      </patternFill>
    </fill>
    <fill>
      <patternFill patternType="solid">
        <fgColor rgb="FFFF0000"/>
        <bgColor indexed="64"/>
      </patternFill>
    </fill>
    <fill>
      <patternFill patternType="solid">
        <fgColor rgb="FF92D050"/>
        <bgColor indexed="64"/>
      </patternFill>
    </fill>
    <fill>
      <patternFill patternType="solid">
        <fgColor theme="6" tint="0.59999389629810485"/>
        <bgColor indexed="64"/>
      </patternFill>
    </fill>
    <fill>
      <patternFill patternType="solid">
        <fgColor theme="6"/>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7" tint="0.59999389629810485"/>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s>
  <cellStyleXfs count="45">
    <xf numFmtId="0" fontId="0"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4" fillId="21" borderId="0" applyNumberFormat="0" applyBorder="0" applyAlignment="0" applyProtection="0"/>
    <xf numFmtId="0" fontId="5" fillId="22" borderId="14" applyNumberFormat="0" applyAlignment="0" applyProtection="0"/>
    <xf numFmtId="0" fontId="6" fillId="23" borderId="15" applyNumberFormat="0" applyAlignment="0" applyProtection="0"/>
    <xf numFmtId="0" fontId="7" fillId="0" borderId="16" applyNumberFormat="0" applyFill="0" applyAlignment="0" applyProtection="0"/>
    <xf numFmtId="0" fontId="8" fillId="0" borderId="0" applyNumberFormat="0" applyFill="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9" fillId="30" borderId="14" applyNumberFormat="0" applyAlignment="0" applyProtection="0"/>
    <xf numFmtId="0" fontId="10" fillId="0" borderId="0" applyNumberFormat="0" applyFill="0" applyBorder="0" applyAlignment="0" applyProtection="0">
      <alignment vertical="top"/>
      <protection locked="0"/>
    </xf>
    <xf numFmtId="0" fontId="11" fillId="31" borderId="0" applyNumberFormat="0" applyBorder="0" applyAlignment="0" applyProtection="0"/>
    <xf numFmtId="0" fontId="12" fillId="32" borderId="0" applyNumberFormat="0" applyBorder="0" applyAlignment="0" applyProtection="0"/>
    <xf numFmtId="0" fontId="1" fillId="0" borderId="0"/>
    <xf numFmtId="0" fontId="1" fillId="0" borderId="0"/>
    <xf numFmtId="0" fontId="2" fillId="33" borderId="17" applyNumberFormat="0" applyFont="0" applyAlignment="0" applyProtection="0"/>
    <xf numFmtId="9" fontId="2" fillId="0" borderId="0" applyFont="0" applyFill="0" applyBorder="0" applyAlignment="0" applyProtection="0"/>
    <xf numFmtId="0" fontId="13" fillId="22" borderId="18"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19" applyNumberFormat="0" applyFill="0" applyAlignment="0" applyProtection="0"/>
    <xf numFmtId="0" fontId="8" fillId="0" borderId="20" applyNumberFormat="0" applyFill="0" applyAlignment="0" applyProtection="0"/>
    <xf numFmtId="0" fontId="18" fillId="0" borderId="21" applyNumberFormat="0" applyFill="0" applyAlignment="0" applyProtection="0"/>
  </cellStyleXfs>
  <cellXfs count="295">
    <xf numFmtId="0" fontId="0" fillId="0" borderId="0" xfId="0"/>
    <xf numFmtId="0" fontId="19" fillId="34" borderId="1" xfId="0" applyFont="1" applyFill="1" applyBorder="1" applyAlignment="1">
      <alignment horizontal="center" vertical="center"/>
    </xf>
    <xf numFmtId="0" fontId="19" fillId="34" borderId="1" xfId="0" applyFont="1" applyFill="1" applyBorder="1" applyAlignment="1">
      <alignment horizontal="center" vertical="center" wrapText="1"/>
    </xf>
    <xf numFmtId="0" fontId="20" fillId="0" borderId="0" xfId="0" applyFont="1" applyBorder="1" applyAlignment="1">
      <alignment horizontal="center" wrapText="1"/>
    </xf>
    <xf numFmtId="0" fontId="20" fillId="34" borderId="1" xfId="0" applyFont="1" applyFill="1" applyBorder="1" applyAlignment="1">
      <alignment horizontal="center" vertical="center" wrapText="1"/>
    </xf>
    <xf numFmtId="0" fontId="21" fillId="0" borderId="1" xfId="0" applyFont="1" applyBorder="1" applyAlignment="1">
      <alignment horizontal="center"/>
    </xf>
    <xf numFmtId="9" fontId="21" fillId="0" borderId="1" xfId="0" applyNumberFormat="1" applyFont="1" applyBorder="1" applyAlignment="1">
      <alignment horizontal="center"/>
    </xf>
    <xf numFmtId="0" fontId="22" fillId="0" borderId="1" xfId="0" applyFont="1" applyBorder="1" applyAlignment="1">
      <alignment horizontal="center"/>
    </xf>
    <xf numFmtId="0" fontId="22" fillId="0" borderId="1" xfId="0" applyFont="1" applyBorder="1" applyAlignment="1">
      <alignment horizontal="center" vertical="center" wrapText="1"/>
    </xf>
    <xf numFmtId="0" fontId="22" fillId="35"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2" fontId="22" fillId="0" borderId="1" xfId="0" applyNumberFormat="1" applyFont="1" applyBorder="1" applyAlignment="1">
      <alignment horizontal="center" vertical="center" wrapText="1"/>
    </xf>
    <xf numFmtId="1" fontId="22" fillId="0" borderId="1" xfId="0" applyNumberFormat="1" applyFont="1" applyFill="1" applyBorder="1" applyAlignment="1">
      <alignment horizontal="center"/>
    </xf>
    <xf numFmtId="0" fontId="22" fillId="0" borderId="1" xfId="0" applyFont="1" applyFill="1" applyBorder="1" applyAlignment="1">
      <alignment horizontal="center"/>
    </xf>
    <xf numFmtId="17" fontId="22" fillId="0" borderId="1" xfId="0" applyNumberFormat="1" applyFont="1" applyBorder="1" applyAlignment="1">
      <alignment horizontal="center"/>
    </xf>
    <xf numFmtId="2" fontId="22" fillId="0" borderId="1" xfId="0" applyNumberFormat="1" applyFont="1" applyBorder="1" applyAlignment="1">
      <alignment horizontal="center"/>
    </xf>
    <xf numFmtId="17" fontId="22" fillId="0" borderId="1" xfId="0" applyNumberFormat="1" applyFont="1" applyBorder="1" applyAlignment="1">
      <alignment horizontal="center" vertical="center"/>
    </xf>
    <xf numFmtId="0" fontId="23" fillId="0" borderId="1" xfId="0" applyFont="1" applyFill="1" applyBorder="1" applyAlignment="1">
      <alignment horizontal="center" vertical="center" wrapText="1"/>
    </xf>
    <xf numFmtId="165" fontId="22" fillId="0" borderId="1" xfId="0" applyNumberFormat="1" applyFont="1" applyBorder="1" applyAlignment="1">
      <alignment horizontal="center"/>
    </xf>
    <xf numFmtId="1" fontId="23" fillId="2" borderId="1" xfId="0" applyNumberFormat="1" applyFont="1" applyFill="1" applyBorder="1" applyAlignment="1">
      <alignment horizontal="center" vertical="center" wrapText="1"/>
    </xf>
    <xf numFmtId="0" fontId="23" fillId="0" borderId="1" xfId="0" applyFont="1" applyBorder="1" applyAlignment="1">
      <alignment horizontal="center" vertical="center"/>
    </xf>
    <xf numFmtId="0" fontId="23" fillId="0"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xf>
    <xf numFmtId="0" fontId="22" fillId="0" borderId="1" xfId="0" applyNumberFormat="1" applyFont="1" applyBorder="1" applyAlignment="1">
      <alignment horizontal="center"/>
    </xf>
    <xf numFmtId="1" fontId="23" fillId="36" borderId="1" xfId="0" applyNumberFormat="1" applyFont="1" applyFill="1" applyBorder="1" applyAlignment="1">
      <alignment horizontal="center" vertical="center" wrapText="1"/>
    </xf>
    <xf numFmtId="1" fontId="23" fillId="0" borderId="1" xfId="0" applyNumberFormat="1" applyFont="1" applyFill="1" applyBorder="1" applyAlignment="1">
      <alignment horizontal="center" vertical="center"/>
    </xf>
    <xf numFmtId="1" fontId="22" fillId="0" borderId="1" xfId="0" applyNumberFormat="1" applyFont="1" applyBorder="1" applyAlignment="1">
      <alignment horizontal="center"/>
    </xf>
    <xf numFmtId="0" fontId="24" fillId="34" borderId="1" xfId="0" applyFont="1" applyFill="1" applyBorder="1" applyAlignment="1">
      <alignment horizontal="center" vertical="center" wrapText="1"/>
    </xf>
    <xf numFmtId="1" fontId="25" fillId="0" borderId="1" xfId="0" applyNumberFormat="1" applyFont="1" applyFill="1" applyBorder="1" applyAlignment="1">
      <alignment horizontal="center"/>
    </xf>
    <xf numFmtId="166" fontId="22" fillId="0" borderId="1" xfId="0" applyNumberFormat="1" applyFont="1" applyBorder="1" applyAlignment="1">
      <alignment horizontal="center"/>
    </xf>
    <xf numFmtId="0" fontId="22" fillId="35" borderId="1" xfId="0" applyFont="1" applyFill="1" applyBorder="1" applyAlignment="1">
      <alignment horizontal="center"/>
    </xf>
    <xf numFmtId="1" fontId="22" fillId="36" borderId="1" xfId="0" applyNumberFormat="1" applyFont="1" applyFill="1" applyBorder="1" applyAlignment="1">
      <alignment horizontal="center"/>
    </xf>
    <xf numFmtId="0" fontId="22" fillId="36" borderId="1" xfId="0" applyFont="1" applyFill="1" applyBorder="1" applyAlignment="1">
      <alignment horizontal="center"/>
    </xf>
    <xf numFmtId="164" fontId="22" fillId="35" borderId="1" xfId="0" applyNumberFormat="1" applyFont="1" applyFill="1" applyBorder="1" applyAlignment="1">
      <alignment horizontal="center"/>
    </xf>
    <xf numFmtId="0" fontId="0" fillId="37" borderId="0" xfId="0" applyFill="1"/>
    <xf numFmtId="0" fontId="14" fillId="0" borderId="0" xfId="0" applyFont="1"/>
    <xf numFmtId="0" fontId="22" fillId="0" borderId="2" xfId="0" applyFont="1" applyBorder="1" applyAlignment="1">
      <alignment vertical="center" wrapText="1"/>
    </xf>
    <xf numFmtId="0" fontId="22" fillId="0" borderId="3" xfId="0" applyFont="1" applyBorder="1" applyAlignment="1">
      <alignment vertical="center" wrapText="1"/>
    </xf>
    <xf numFmtId="0" fontId="26" fillId="0" borderId="1" xfId="0" applyFont="1" applyBorder="1" applyAlignment="1">
      <alignment horizontal="center" vertical="center" wrapText="1"/>
    </xf>
    <xf numFmtId="0" fontId="26" fillId="0" borderId="4" xfId="0" applyFont="1" applyBorder="1" applyAlignment="1">
      <alignment horizontal="center" vertical="center" wrapText="1"/>
    </xf>
    <xf numFmtId="0" fontId="22" fillId="0" borderId="1" xfId="0" applyFont="1" applyBorder="1" applyAlignment="1">
      <alignment horizontal="center" vertical="center"/>
    </xf>
    <xf numFmtId="2" fontId="26" fillId="0" borderId="1" xfId="0" applyNumberFormat="1" applyFont="1" applyBorder="1" applyAlignment="1">
      <alignment horizontal="center" vertical="center"/>
    </xf>
    <xf numFmtId="0" fontId="26" fillId="0" borderId="1" xfId="0" applyFont="1" applyFill="1" applyBorder="1" applyAlignment="1">
      <alignment horizontal="center" vertical="center" wrapText="1"/>
    </xf>
    <xf numFmtId="0" fontId="22" fillId="38" borderId="2" xfId="0" applyFont="1" applyFill="1" applyBorder="1" applyAlignment="1">
      <alignment vertical="center" wrapText="1"/>
    </xf>
    <xf numFmtId="0" fontId="22" fillId="38" borderId="3" xfId="0" applyFont="1" applyFill="1" applyBorder="1" applyAlignment="1">
      <alignment vertical="center" wrapText="1"/>
    </xf>
    <xf numFmtId="2" fontId="26" fillId="0" borderId="1" xfId="0" applyNumberFormat="1" applyFont="1" applyBorder="1" applyAlignment="1">
      <alignment horizontal="center" vertical="center" wrapText="1"/>
    </xf>
    <xf numFmtId="0" fontId="19" fillId="34" borderId="1" xfId="0" applyFont="1" applyFill="1" applyBorder="1" applyAlignment="1">
      <alignment horizontal="center" vertical="center"/>
    </xf>
    <xf numFmtId="0" fontId="26" fillId="0" borderId="4" xfId="0" applyFont="1" applyBorder="1" applyAlignment="1">
      <alignment horizontal="center" wrapText="1"/>
    </xf>
    <xf numFmtId="2" fontId="20" fillId="34" borderId="1" xfId="0" applyNumberFormat="1" applyFont="1" applyFill="1" applyBorder="1" applyAlignment="1">
      <alignment horizontal="center" vertical="center"/>
    </xf>
    <xf numFmtId="0" fontId="28" fillId="0" borderId="5" xfId="0" applyFont="1" applyBorder="1"/>
    <xf numFmtId="0" fontId="28" fillId="0" borderId="0" xfId="0" applyFont="1"/>
    <xf numFmtId="0" fontId="28" fillId="0" borderId="6" xfId="0" applyFont="1" applyBorder="1"/>
    <xf numFmtId="0" fontId="28" fillId="0" borderId="7" xfId="0" applyFont="1" applyBorder="1"/>
    <xf numFmtId="0" fontId="29" fillId="0" borderId="0" xfId="0" applyFont="1"/>
    <xf numFmtId="0" fontId="28" fillId="0" borderId="1" xfId="0" applyFont="1" applyBorder="1" applyAlignment="1">
      <alignment vertical="center" wrapText="1"/>
    </xf>
    <xf numFmtId="0" fontId="30" fillId="0" borderId="0" xfId="31" applyFont="1" applyAlignment="1" applyProtection="1">
      <alignment vertical="center"/>
    </xf>
    <xf numFmtId="167" fontId="26" fillId="0" borderId="1" xfId="37" applyNumberFormat="1" applyFont="1" applyBorder="1" applyAlignment="1">
      <alignment horizontal="center" vertical="center"/>
    </xf>
    <xf numFmtId="1" fontId="27" fillId="0" borderId="1" xfId="0" applyNumberFormat="1" applyFont="1" applyFill="1" applyBorder="1" applyAlignment="1">
      <alignment horizontal="center" vertical="center" wrapText="1"/>
    </xf>
    <xf numFmtId="1" fontId="26" fillId="0" borderId="1" xfId="0" applyNumberFormat="1" applyFont="1" applyFill="1" applyBorder="1" applyAlignment="1">
      <alignment horizontal="center" vertical="center" wrapText="1"/>
    </xf>
    <xf numFmtId="0" fontId="20" fillId="34" borderId="1" xfId="0" applyFont="1" applyFill="1" applyBorder="1" applyAlignment="1">
      <alignment horizontal="center" vertical="center"/>
    </xf>
    <xf numFmtId="0" fontId="26" fillId="0" borderId="0" xfId="0" applyFont="1"/>
    <xf numFmtId="0" fontId="26" fillId="0" borderId="1" xfId="0" applyFont="1" applyBorder="1" applyAlignment="1">
      <alignment horizontal="center"/>
    </xf>
    <xf numFmtId="2" fontId="26" fillId="0" borderId="1" xfId="0" applyNumberFormat="1" applyFont="1" applyFill="1" applyBorder="1" applyAlignment="1">
      <alignment horizontal="center" vertical="center" wrapText="1"/>
    </xf>
    <xf numFmtId="0" fontId="29" fillId="39" borderId="13" xfId="0" applyFont="1" applyFill="1" applyBorder="1" applyAlignment="1">
      <alignment horizontal="center" vertical="center"/>
    </xf>
    <xf numFmtId="0" fontId="26" fillId="0" borderId="0" xfId="0" applyFont="1" applyBorder="1" applyAlignment="1">
      <alignment horizontal="center" vertical="center" wrapText="1"/>
    </xf>
    <xf numFmtId="0" fontId="26" fillId="0" borderId="0" xfId="0" applyFont="1" applyBorder="1" applyAlignment="1">
      <alignment horizontal="center" vertical="center"/>
    </xf>
    <xf numFmtId="1" fontId="27" fillId="0" borderId="0" xfId="0" applyNumberFormat="1" applyFont="1" applyFill="1" applyBorder="1" applyAlignment="1">
      <alignment horizontal="center" vertical="center" wrapText="1"/>
    </xf>
    <xf numFmtId="2" fontId="26" fillId="0" borderId="0" xfId="0" applyNumberFormat="1" applyFont="1" applyBorder="1" applyAlignment="1">
      <alignment horizontal="center" vertical="center"/>
    </xf>
    <xf numFmtId="0" fontId="19" fillId="34" borderId="1" xfId="0" applyFont="1" applyFill="1" applyBorder="1" applyAlignment="1">
      <alignment horizontal="center" vertical="center"/>
    </xf>
    <xf numFmtId="0" fontId="26" fillId="0" borderId="0" xfId="0" applyFont="1" applyFill="1" applyBorder="1" applyAlignment="1">
      <alignment horizontal="center" vertical="center" wrapText="1"/>
    </xf>
    <xf numFmtId="0" fontId="0" fillId="0" borderId="0" xfId="0" applyBorder="1"/>
    <xf numFmtId="0" fontId="0" fillId="0" borderId="0" xfId="0" applyFill="1" applyBorder="1"/>
    <xf numFmtId="0" fontId="0" fillId="0" borderId="0" xfId="0" applyAlignment="1">
      <alignment horizontal="center" vertical="center"/>
    </xf>
    <xf numFmtId="0" fontId="32" fillId="40" borderId="10" xfId="0" applyFont="1" applyFill="1" applyBorder="1" applyAlignment="1">
      <alignment horizontal="center" vertical="center" wrapText="1"/>
    </xf>
    <xf numFmtId="0" fontId="32" fillId="34" borderId="10" xfId="0" applyFont="1" applyFill="1" applyBorder="1" applyAlignment="1">
      <alignment horizontal="center" vertical="center" wrapText="1"/>
    </xf>
    <xf numFmtId="0" fontId="18" fillId="39" borderId="1" xfId="0" applyFont="1" applyFill="1" applyBorder="1" applyAlignment="1">
      <alignment horizontal="center" vertical="center" wrapText="1"/>
    </xf>
    <xf numFmtId="0" fontId="18" fillId="39" borderId="1" xfId="0" applyFont="1" applyFill="1" applyBorder="1" applyAlignment="1">
      <alignment horizontal="left" vertical="center" wrapText="1"/>
    </xf>
    <xf numFmtId="0" fontId="18" fillId="34" borderId="1" xfId="0" applyFont="1" applyFill="1" applyBorder="1" applyAlignment="1">
      <alignment horizontal="center" vertical="center" wrapText="1"/>
    </xf>
    <xf numFmtId="0" fontId="18" fillId="39" borderId="1" xfId="0" applyFont="1" applyFill="1" applyBorder="1" applyAlignment="1">
      <alignment horizontal="center" vertical="center"/>
    </xf>
    <xf numFmtId="0" fontId="18" fillId="41" borderId="1" xfId="0" applyFont="1" applyFill="1" applyBorder="1" applyAlignment="1">
      <alignment horizontal="center" vertical="center" wrapText="1"/>
    </xf>
    <xf numFmtId="0" fontId="0" fillId="0" borderId="9" xfId="0"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21" fillId="0" borderId="1" xfId="0" applyFont="1" applyBorder="1" applyAlignment="1">
      <alignment vertical="center" wrapText="1"/>
    </xf>
    <xf numFmtId="0" fontId="21"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1" xfId="0" applyFill="1" applyBorder="1" applyAlignment="1">
      <alignment horizontal="center" vertical="center"/>
    </xf>
    <xf numFmtId="166" fontId="0" fillId="35" borderId="1" xfId="0" applyNumberFormat="1" applyFill="1" applyBorder="1" applyAlignment="1">
      <alignment horizontal="center" vertical="center"/>
    </xf>
    <xf numFmtId="166" fontId="0" fillId="34" borderId="1" xfId="0" applyNumberFormat="1" applyFill="1" applyBorder="1" applyAlignment="1">
      <alignment horizontal="center" vertical="center"/>
    </xf>
    <xf numFmtId="0" fontId="0" fillId="0" borderId="1" xfId="0" applyFont="1" applyFill="1" applyBorder="1" applyAlignment="1">
      <alignment horizontal="left" vertical="center" wrapText="1"/>
    </xf>
    <xf numFmtId="49" fontId="0" fillId="0" borderId="0" xfId="0" applyNumberFormat="1"/>
    <xf numFmtId="0" fontId="0" fillId="0" borderId="9" xfId="0" applyFill="1" applyBorder="1" applyAlignment="1">
      <alignment vertical="center" wrapText="1"/>
    </xf>
    <xf numFmtId="0" fontId="0" fillId="0" borderId="1" xfId="0" applyFill="1" applyBorder="1" applyAlignment="1">
      <alignment wrapText="1"/>
    </xf>
    <xf numFmtId="0" fontId="0" fillId="0" borderId="1" xfId="0" applyFill="1" applyBorder="1" applyAlignment="1">
      <alignment vertical="center" wrapText="1"/>
    </xf>
    <xf numFmtId="0" fontId="21" fillId="0" borderId="1" xfId="0" applyFont="1" applyFill="1" applyBorder="1" applyAlignment="1">
      <alignment horizontal="left" vertical="center" wrapText="1"/>
    </xf>
    <xf numFmtId="0" fontId="0" fillId="0" borderId="1" xfId="0" applyFill="1" applyBorder="1" applyAlignment="1">
      <alignment horizontal="center" vertical="center" wrapText="1"/>
    </xf>
    <xf numFmtId="0" fontId="0" fillId="0" borderId="1" xfId="0" applyFill="1" applyBorder="1" applyAlignment="1">
      <alignment horizontal="left" vertical="center" wrapText="1"/>
    </xf>
    <xf numFmtId="0" fontId="0" fillId="35" borderId="1" xfId="0" applyFill="1" applyBorder="1"/>
    <xf numFmtId="0" fontId="0" fillId="34" borderId="1" xfId="0" applyFill="1" applyBorder="1"/>
    <xf numFmtId="0" fontId="0" fillId="35" borderId="1" xfId="0" applyFill="1" applyBorder="1" applyAlignment="1">
      <alignment horizontal="center" vertical="center"/>
    </xf>
    <xf numFmtId="0" fontId="0" fillId="0" borderId="0" xfId="0" applyFill="1"/>
    <xf numFmtId="49" fontId="0" fillId="0" borderId="0" xfId="0" applyNumberFormat="1" applyFill="1"/>
    <xf numFmtId="0" fontId="0" fillId="0" borderId="10" xfId="0" applyFill="1" applyBorder="1" applyAlignment="1">
      <alignment horizontal="left" vertical="center" wrapText="1"/>
    </xf>
    <xf numFmtId="0" fontId="0" fillId="0" borderId="1" xfId="0" applyFill="1" applyBorder="1" applyAlignment="1">
      <alignment horizontal="left" wrapText="1"/>
    </xf>
    <xf numFmtId="0" fontId="0" fillId="0" borderId="10" xfId="0" applyFill="1" applyBorder="1" applyAlignment="1">
      <alignment vertical="center" wrapText="1"/>
    </xf>
    <xf numFmtId="0" fontId="0" fillId="35" borderId="0" xfId="0" applyFill="1"/>
    <xf numFmtId="0" fontId="0" fillId="0" borderId="1" xfId="0" applyFill="1" applyBorder="1" applyAlignment="1">
      <alignment vertical="top" wrapText="1"/>
    </xf>
    <xf numFmtId="0" fontId="0" fillId="42" borderId="0" xfId="0" applyFill="1"/>
    <xf numFmtId="0" fontId="0" fillId="41" borderId="1" xfId="0" applyFill="1" applyBorder="1" applyAlignment="1">
      <alignment horizontal="center"/>
    </xf>
    <xf numFmtId="0" fontId="0" fillId="34" borderId="1" xfId="0" applyFill="1" applyBorder="1" applyAlignment="1">
      <alignment horizontal="center"/>
    </xf>
    <xf numFmtId="0" fontId="0" fillId="0" borderId="0" xfId="0" applyFill="1" applyBorder="1" applyAlignment="1">
      <alignment horizontal="center" wrapText="1"/>
    </xf>
    <xf numFmtId="0" fontId="0" fillId="35" borderId="1" xfId="0" applyFill="1" applyBorder="1" applyAlignment="1">
      <alignment horizontal="left" vertical="center" wrapText="1"/>
    </xf>
    <xf numFmtId="0" fontId="0" fillId="35" borderId="1" xfId="0" applyFill="1" applyBorder="1" applyAlignment="1">
      <alignment horizontal="center" vertical="center" wrapText="1"/>
    </xf>
    <xf numFmtId="0" fontId="21" fillId="35" borderId="1" xfId="0" applyFont="1" applyFill="1" applyBorder="1" applyAlignment="1">
      <alignment horizontal="left" vertical="center" wrapText="1"/>
    </xf>
    <xf numFmtId="0" fontId="0" fillId="35" borderId="26" xfId="0" applyFill="1" applyBorder="1" applyAlignment="1">
      <alignment horizontal="left" vertical="center" wrapText="1"/>
    </xf>
    <xf numFmtId="0" fontId="0" fillId="35" borderId="2" xfId="0" applyFill="1" applyBorder="1" applyAlignment="1">
      <alignment horizontal="left" vertical="center"/>
    </xf>
    <xf numFmtId="0" fontId="0" fillId="35" borderId="1" xfId="0" applyFill="1" applyBorder="1" applyAlignment="1">
      <alignment horizontal="left" vertical="center"/>
    </xf>
    <xf numFmtId="0" fontId="0" fillId="34" borderId="1" xfId="0" applyFill="1" applyBorder="1" applyAlignment="1">
      <alignment horizontal="left" vertical="center"/>
    </xf>
    <xf numFmtId="0" fontId="0" fillId="0" borderId="4" xfId="0" applyFill="1" applyBorder="1" applyAlignment="1">
      <alignment horizontal="left" vertical="center" wrapText="1"/>
    </xf>
    <xf numFmtId="0" fontId="0" fillId="0" borderId="0" xfId="0" applyFill="1" applyAlignment="1">
      <alignment horizontal="left" vertical="center"/>
    </xf>
    <xf numFmtId="0" fontId="0" fillId="35" borderId="0" xfId="0" applyFill="1" applyAlignment="1">
      <alignment horizontal="left" vertical="center"/>
    </xf>
    <xf numFmtId="0" fontId="0" fillId="0" borderId="1" xfId="0" applyFill="1" applyBorder="1" applyAlignment="1">
      <alignment vertical="center"/>
    </xf>
    <xf numFmtId="0" fontId="0" fillId="0" borderId="0" xfId="0" applyFill="1" applyAlignment="1">
      <alignment vertical="center" wrapText="1"/>
    </xf>
    <xf numFmtId="0" fontId="21" fillId="0" borderId="1" xfId="0" applyFont="1" applyFill="1" applyBorder="1" applyAlignment="1">
      <alignment vertical="center" wrapText="1"/>
    </xf>
    <xf numFmtId="0" fontId="0" fillId="0" borderId="26" xfId="0" applyFill="1" applyBorder="1" applyAlignment="1">
      <alignment vertical="center" wrapText="1"/>
    </xf>
    <xf numFmtId="0" fontId="0" fillId="0" borderId="2" xfId="0" applyFill="1" applyBorder="1" applyAlignment="1">
      <alignment vertical="center"/>
    </xf>
    <xf numFmtId="0" fontId="0" fillId="35" borderId="1" xfId="0" applyFill="1" applyBorder="1" applyAlignment="1">
      <alignment vertical="center"/>
    </xf>
    <xf numFmtId="0" fontId="0" fillId="34" borderId="1" xfId="0" applyFill="1" applyBorder="1" applyAlignment="1">
      <alignment vertical="center"/>
    </xf>
    <xf numFmtId="0" fontId="0" fillId="0" borderId="4" xfId="0" applyFill="1" applyBorder="1" applyAlignment="1">
      <alignment vertical="center" wrapText="1"/>
    </xf>
    <xf numFmtId="0" fontId="0" fillId="0" borderId="0" xfId="0" applyFill="1" applyAlignment="1">
      <alignment vertical="center"/>
    </xf>
    <xf numFmtId="49" fontId="0" fillId="0" borderId="0" xfId="0" applyNumberFormat="1" applyFill="1" applyAlignment="1">
      <alignment vertical="center"/>
    </xf>
    <xf numFmtId="0" fontId="0" fillId="35" borderId="0" xfId="0" applyFill="1" applyAlignment="1">
      <alignment vertical="center"/>
    </xf>
    <xf numFmtId="0" fontId="0" fillId="41" borderId="8" xfId="0" applyFill="1" applyBorder="1" applyAlignment="1">
      <alignment horizontal="center"/>
    </xf>
    <xf numFmtId="0" fontId="0" fillId="0" borderId="0" xfId="0" applyFill="1" applyBorder="1" applyAlignment="1">
      <alignment horizontal="center"/>
    </xf>
    <xf numFmtId="0" fontId="0" fillId="0" borderId="1" xfId="0" applyBorder="1" applyAlignment="1">
      <alignment vertical="center" wrapText="1"/>
    </xf>
    <xf numFmtId="0" fontId="0" fillId="0" borderId="1" xfId="0" applyBorder="1" applyAlignment="1">
      <alignment horizontal="left" wrapText="1"/>
    </xf>
    <xf numFmtId="0" fontId="0" fillId="0" borderId="1" xfId="0" applyBorder="1" applyAlignment="1">
      <alignment horizontal="left" vertical="center"/>
    </xf>
    <xf numFmtId="0" fontId="0" fillId="0" borderId="1" xfId="0" applyBorder="1" applyAlignment="1">
      <alignment wrapText="1"/>
    </xf>
    <xf numFmtId="0" fontId="0" fillId="34" borderId="2" xfId="0" applyFill="1" applyBorder="1" applyAlignment="1">
      <alignment horizontal="center" wrapText="1"/>
    </xf>
    <xf numFmtId="0" fontId="0" fillId="0" borderId="1" xfId="0" applyBorder="1" applyAlignment="1">
      <alignment vertical="center"/>
    </xf>
    <xf numFmtId="0" fontId="0" fillId="34" borderId="3" xfId="0" applyFill="1" applyBorder="1" applyAlignment="1">
      <alignment horizontal="center" wrapText="1"/>
    </xf>
    <xf numFmtId="0" fontId="0" fillId="34" borderId="4" xfId="0" applyFill="1" applyBorder="1" applyAlignment="1">
      <alignment horizontal="center" wrapText="1"/>
    </xf>
    <xf numFmtId="0" fontId="0" fillId="41" borderId="4" xfId="0" applyFill="1" applyBorder="1"/>
    <xf numFmtId="0" fontId="0" fillId="41" borderId="0" xfId="0" applyFill="1" applyBorder="1" applyAlignment="1">
      <alignment horizontal="center" vertical="center"/>
    </xf>
    <xf numFmtId="0" fontId="0" fillId="41" borderId="3" xfId="0" applyFill="1" applyBorder="1" applyAlignment="1">
      <alignment wrapText="1"/>
    </xf>
    <xf numFmtId="0" fontId="0" fillId="41" borderId="2" xfId="0" applyFill="1" applyBorder="1" applyAlignment="1">
      <alignment wrapText="1"/>
    </xf>
    <xf numFmtId="0" fontId="0" fillId="41" borderId="2" xfId="0" applyFill="1" applyBorder="1" applyAlignment="1">
      <alignment horizontal="left" wrapText="1"/>
    </xf>
    <xf numFmtId="0" fontId="0" fillId="41" borderId="2" xfId="0" applyFill="1" applyBorder="1" applyAlignment="1">
      <alignment horizontal="left" vertical="center" wrapText="1"/>
    </xf>
    <xf numFmtId="0" fontId="0" fillId="41" borderId="2" xfId="0" applyFill="1" applyBorder="1" applyAlignment="1">
      <alignment horizontal="left" vertical="center"/>
    </xf>
    <xf numFmtId="0" fontId="0" fillId="41" borderId="1" xfId="0" applyFill="1" applyBorder="1" applyAlignment="1">
      <alignment horizontal="left" vertical="center" wrapText="1"/>
    </xf>
    <xf numFmtId="0" fontId="0" fillId="41" borderId="1" xfId="0" applyFill="1" applyBorder="1"/>
    <xf numFmtId="0" fontId="18" fillId="39" borderId="4" xfId="0" applyFont="1" applyFill="1" applyBorder="1" applyAlignment="1">
      <alignment horizontal="left" vertical="center" wrapText="1"/>
    </xf>
    <xf numFmtId="0" fontId="0" fillId="41" borderId="2" xfId="0" applyFill="1" applyBorder="1" applyAlignment="1">
      <alignment horizontal="center"/>
    </xf>
    <xf numFmtId="0" fontId="0" fillId="34" borderId="2" xfId="0" applyFill="1" applyBorder="1" applyAlignment="1">
      <alignment horizontal="center"/>
    </xf>
    <xf numFmtId="0" fontId="0" fillId="0" borderId="1" xfId="0" applyBorder="1" applyAlignment="1">
      <alignment horizontal="left"/>
    </xf>
    <xf numFmtId="0" fontId="0" fillId="41" borderId="3" xfId="0" applyFill="1" applyBorder="1" applyAlignment="1">
      <alignment horizontal="center"/>
    </xf>
    <xf numFmtId="0" fontId="0" fillId="34" borderId="3" xfId="0" applyFill="1" applyBorder="1" applyAlignment="1">
      <alignment horizontal="center"/>
    </xf>
    <xf numFmtId="0" fontId="0" fillId="0" borderId="10" xfId="0" applyBorder="1" applyAlignment="1">
      <alignment horizontal="center" wrapText="1"/>
    </xf>
    <xf numFmtId="0" fontId="0" fillId="0" borderId="10" xfId="0" applyBorder="1" applyAlignment="1">
      <alignment horizontal="left" wrapText="1"/>
    </xf>
    <xf numFmtId="0" fontId="0" fillId="0" borderId="10" xfId="0" applyBorder="1" applyAlignment="1">
      <alignment horizontal="left" vertical="center" wrapText="1"/>
    </xf>
    <xf numFmtId="0" fontId="0" fillId="0" borderId="4" xfId="0" applyBorder="1" applyAlignment="1">
      <alignment horizontal="left" vertical="center" wrapText="1"/>
    </xf>
    <xf numFmtId="0" fontId="0" fillId="41" borderId="4" xfId="0" applyFill="1" applyBorder="1" applyAlignment="1">
      <alignment horizontal="center"/>
    </xf>
    <xf numFmtId="0" fontId="0" fillId="34" borderId="4" xfId="0" applyFill="1" applyBorder="1" applyAlignment="1">
      <alignment horizontal="center"/>
    </xf>
    <xf numFmtId="0" fontId="0" fillId="0" borderId="0" xfId="0" applyFill="1" applyBorder="1" applyAlignment="1">
      <alignment horizontal="center" vertical="center"/>
    </xf>
    <xf numFmtId="0" fontId="0" fillId="0" borderId="0" xfId="0" applyFill="1" applyAlignment="1">
      <alignment horizontal="left" vertical="center" wrapText="1"/>
    </xf>
    <xf numFmtId="0" fontId="0" fillId="0" borderId="0" xfId="0" applyFill="1" applyBorder="1" applyAlignment="1">
      <alignment horizontal="left" vertical="center" wrapText="1"/>
    </xf>
    <xf numFmtId="0" fontId="21" fillId="0" borderId="0" xfId="0" applyFont="1" applyFill="1" applyBorder="1" applyAlignment="1">
      <alignment horizontal="left" vertical="center" wrapText="1"/>
    </xf>
    <xf numFmtId="0" fontId="0" fillId="0" borderId="0" xfId="0" applyFill="1" applyBorder="1" applyAlignment="1">
      <alignment horizontal="center" vertical="center" wrapText="1"/>
    </xf>
    <xf numFmtId="0" fontId="0" fillId="0" borderId="0" xfId="0" applyFill="1" applyBorder="1" applyAlignment="1">
      <alignment horizontal="left" vertical="center"/>
    </xf>
    <xf numFmtId="0" fontId="0" fillId="43" borderId="0" xfId="0" applyFill="1"/>
    <xf numFmtId="1" fontId="0" fillId="0" borderId="0" xfId="0" applyNumberFormat="1"/>
    <xf numFmtId="0" fontId="10" fillId="35" borderId="8" xfId="31" applyFill="1" applyBorder="1" applyAlignment="1" applyProtection="1">
      <alignment horizontal="center" vertical="center"/>
    </xf>
    <xf numFmtId="0" fontId="10" fillId="39" borderId="8" xfId="31" applyFill="1" applyBorder="1" applyAlignment="1" applyProtection="1">
      <alignment horizontal="center" vertical="center"/>
    </xf>
    <xf numFmtId="0" fontId="10" fillId="39" borderId="0" xfId="31" applyFill="1" applyAlignment="1" applyProtection="1">
      <alignment horizontal="center"/>
    </xf>
    <xf numFmtId="0" fontId="0" fillId="0" borderId="1" xfId="0" applyFill="1" applyBorder="1"/>
    <xf numFmtId="0" fontId="1" fillId="0" borderId="0" xfId="34"/>
    <xf numFmtId="49" fontId="36" fillId="0" borderId="8" xfId="34" applyNumberFormat="1" applyFont="1" applyBorder="1"/>
    <xf numFmtId="0" fontId="36" fillId="0" borderId="1" xfId="34" applyFont="1" applyBorder="1"/>
    <xf numFmtId="0" fontId="1" fillId="0" borderId="1" xfId="34" applyBorder="1" applyAlignment="1">
      <alignment horizontal="center" vertical="center"/>
    </xf>
    <xf numFmtId="49" fontId="1" fillId="0" borderId="1" xfId="34" applyNumberFormat="1" applyBorder="1" applyAlignment="1">
      <alignment horizontal="center" vertical="center"/>
    </xf>
    <xf numFmtId="0" fontId="37" fillId="0" borderId="1" xfId="34" applyFont="1" applyBorder="1" applyAlignment="1">
      <alignment vertical="center" wrapText="1"/>
    </xf>
    <xf numFmtId="49" fontId="36" fillId="0" borderId="1" xfId="34" applyNumberFormat="1" applyFont="1" applyBorder="1"/>
    <xf numFmtId="0" fontId="1" fillId="0" borderId="1" xfId="34" applyBorder="1"/>
    <xf numFmtId="0" fontId="1" fillId="0" borderId="1" xfId="34" applyBorder="1" applyAlignment="1">
      <alignment horizontal="center" vertical="center" wrapText="1"/>
    </xf>
    <xf numFmtId="0" fontId="26" fillId="0" borderId="1" xfId="0" applyFont="1" applyBorder="1"/>
    <xf numFmtId="0" fontId="1" fillId="0" borderId="1" xfId="34" applyBorder="1" applyAlignment="1">
      <alignment horizontal="left" vertical="center" wrapText="1"/>
    </xf>
    <xf numFmtId="0" fontId="40" fillId="0" borderId="1" xfId="0" applyFont="1" applyBorder="1" applyAlignment="1">
      <alignment horizontal="center" vertical="center"/>
    </xf>
    <xf numFmtId="166" fontId="40" fillId="0" borderId="1" xfId="0" applyNumberFormat="1" applyFont="1" applyFill="1" applyBorder="1" applyAlignment="1">
      <alignment horizontal="center" vertical="center"/>
    </xf>
    <xf numFmtId="0" fontId="10" fillId="34" borderId="24" xfId="31" applyFill="1" applyBorder="1" applyAlignment="1" applyProtection="1">
      <alignment horizontal="center" vertical="center"/>
    </xf>
    <xf numFmtId="0" fontId="0" fillId="35" borderId="1" xfId="0" applyFill="1" applyBorder="1" applyAlignment="1">
      <alignment horizontal="center" wrapText="1"/>
    </xf>
    <xf numFmtId="0" fontId="0" fillId="39" borderId="1" xfId="0" applyFill="1" applyBorder="1" applyAlignment="1">
      <alignment vertical="center"/>
    </xf>
    <xf numFmtId="0" fontId="0" fillId="39" borderId="1" xfId="0" applyFill="1" applyBorder="1" applyAlignment="1">
      <alignment horizontal="center" vertical="center"/>
    </xf>
    <xf numFmtId="0" fontId="0" fillId="39" borderId="1" xfId="0" applyFill="1" applyBorder="1"/>
    <xf numFmtId="166" fontId="0" fillId="39" borderId="1" xfId="0" applyNumberFormat="1" applyFill="1" applyBorder="1" applyAlignment="1">
      <alignment horizontal="center" vertical="center"/>
    </xf>
    <xf numFmtId="0" fontId="0" fillId="41" borderId="1" xfId="0" applyFill="1" applyBorder="1" applyAlignment="1">
      <alignment horizontal="center" vertical="center"/>
    </xf>
    <xf numFmtId="0" fontId="19" fillId="34" borderId="1" xfId="0" applyFont="1" applyFill="1" applyBorder="1" applyAlignment="1">
      <alignment horizontal="center" vertical="center"/>
    </xf>
    <xf numFmtId="0" fontId="1" fillId="0" borderId="1" xfId="34" applyBorder="1" applyAlignment="1">
      <alignment horizontal="left" vertical="center" wrapText="1"/>
    </xf>
    <xf numFmtId="0" fontId="10" fillId="39" borderId="13" xfId="31" applyFill="1" applyBorder="1" applyAlignment="1" applyProtection="1">
      <alignment horizontal="center" vertical="center"/>
    </xf>
    <xf numFmtId="0" fontId="26" fillId="0" borderId="2" xfId="0" applyFont="1" applyFill="1" applyBorder="1" applyAlignment="1">
      <alignment vertical="center" wrapText="1"/>
    </xf>
    <xf numFmtId="0" fontId="21" fillId="0" borderId="1" xfId="0" applyFont="1" applyBorder="1" applyAlignment="1">
      <alignment horizontal="center" vertical="center"/>
    </xf>
    <xf numFmtId="0" fontId="0" fillId="0" borderId="0" xfId="0" applyAlignment="1">
      <alignment vertical="center"/>
    </xf>
    <xf numFmtId="0" fontId="27" fillId="0" borderId="1" xfId="0" applyFont="1" applyFill="1" applyBorder="1" applyAlignment="1">
      <alignment horizontal="center" vertical="center" wrapText="1"/>
    </xf>
    <xf numFmtId="0" fontId="26" fillId="0" borderId="1" xfId="0" applyFont="1" applyBorder="1" applyAlignment="1">
      <alignment horizontal="left" vertical="center" wrapText="1"/>
    </xf>
    <xf numFmtId="0" fontId="26" fillId="0" borderId="1" xfId="0" applyFont="1" applyFill="1" applyBorder="1" applyAlignment="1">
      <alignment horizontal="left" vertical="center" wrapText="1"/>
    </xf>
    <xf numFmtId="0" fontId="26" fillId="0" borderId="1" xfId="0" applyFont="1" applyFill="1" applyBorder="1" applyAlignment="1">
      <alignment horizontal="center" vertical="center"/>
    </xf>
    <xf numFmtId="2" fontId="27" fillId="0" borderId="1" xfId="0" applyNumberFormat="1" applyFont="1" applyFill="1" applyBorder="1" applyAlignment="1">
      <alignment horizontal="center" vertical="center"/>
    </xf>
    <xf numFmtId="0" fontId="26" fillId="0" borderId="1" xfId="0" applyFont="1" applyFill="1" applyBorder="1" applyAlignment="1"/>
    <xf numFmtId="1" fontId="27" fillId="0" borderId="1" xfId="0" applyNumberFormat="1" applyFont="1" applyFill="1" applyBorder="1" applyAlignment="1">
      <alignment wrapText="1"/>
    </xf>
    <xf numFmtId="2" fontId="26" fillId="0" borderId="1" xfId="0" applyNumberFormat="1" applyFont="1" applyBorder="1" applyAlignment="1"/>
    <xf numFmtId="0" fontId="26" fillId="0" borderId="0" xfId="0" applyFont="1" applyFill="1" applyBorder="1"/>
    <xf numFmtId="0" fontId="27" fillId="0" borderId="1" xfId="0" applyFont="1" applyFill="1" applyBorder="1" applyAlignment="1">
      <alignment horizontal="center" vertical="center"/>
    </xf>
    <xf numFmtId="0" fontId="0" fillId="0" borderId="0" xfId="0" applyBorder="1" applyAlignment="1">
      <alignment horizontal="center" vertical="center"/>
    </xf>
    <xf numFmtId="2" fontId="26" fillId="0" borderId="0" xfId="0" applyNumberFormat="1" applyFont="1" applyFill="1" applyBorder="1" applyAlignment="1">
      <alignment horizontal="center" vertical="center" wrapText="1"/>
    </xf>
    <xf numFmtId="0" fontId="40" fillId="0" borderId="1" xfId="0" applyFont="1" applyFill="1" applyBorder="1" applyAlignment="1">
      <alignment horizontal="center" vertical="center"/>
    </xf>
    <xf numFmtId="0" fontId="19" fillId="34" borderId="1" xfId="0" applyFont="1" applyFill="1" applyBorder="1" applyAlignment="1">
      <alignment horizontal="center" vertical="center"/>
    </xf>
    <xf numFmtId="0" fontId="21" fillId="0" borderId="8" xfId="0" applyFont="1" applyBorder="1" applyAlignment="1">
      <alignment horizontal="center"/>
    </xf>
    <xf numFmtId="0" fontId="21" fillId="0" borderId="9" xfId="0" applyFont="1" applyBorder="1" applyAlignment="1">
      <alignment horizontal="center"/>
    </xf>
    <xf numFmtId="0" fontId="21" fillId="0" borderId="10" xfId="0" applyFont="1" applyBorder="1" applyAlignment="1">
      <alignment horizontal="center"/>
    </xf>
    <xf numFmtId="0" fontId="22" fillId="0" borderId="2" xfId="0" applyFont="1" applyBorder="1" applyAlignment="1">
      <alignment horizontal="center" vertical="center"/>
    </xf>
    <xf numFmtId="0" fontId="22" fillId="0" borderId="4" xfId="0" applyFont="1" applyBorder="1" applyAlignment="1">
      <alignment horizontal="center" vertical="center"/>
    </xf>
    <xf numFmtId="0" fontId="22" fillId="0" borderId="2" xfId="0" applyFont="1" applyBorder="1" applyAlignment="1">
      <alignment horizontal="center" vertical="center" wrapText="1"/>
    </xf>
    <xf numFmtId="0" fontId="22" fillId="0" borderId="4" xfId="0" applyFont="1" applyBorder="1" applyAlignment="1">
      <alignment horizontal="center" vertical="center" wrapText="1"/>
    </xf>
    <xf numFmtId="0" fontId="29" fillId="0" borderId="11" xfId="0" applyFont="1" applyBorder="1" applyAlignment="1">
      <alignment horizontal="center"/>
    </xf>
    <xf numFmtId="0" fontId="29" fillId="0" borderId="12" xfId="0" applyFont="1" applyBorder="1" applyAlignment="1">
      <alignment horizontal="center"/>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20" fillId="34" borderId="1" xfId="0" applyFont="1" applyFill="1" applyBorder="1" applyAlignment="1">
      <alignment horizontal="center" vertical="center"/>
    </xf>
    <xf numFmtId="0" fontId="26" fillId="0" borderId="8" xfId="0" applyFont="1" applyBorder="1" applyAlignment="1">
      <alignment horizontal="center"/>
    </xf>
    <xf numFmtId="0" fontId="26" fillId="0" borderId="9" xfId="0" applyFont="1" applyBorder="1" applyAlignment="1">
      <alignment horizontal="center"/>
    </xf>
    <xf numFmtId="0" fontId="26" fillId="0" borderId="10" xfId="0" applyFont="1" applyBorder="1" applyAlignment="1">
      <alignment horizontal="center"/>
    </xf>
    <xf numFmtId="0" fontId="22" fillId="0" borderId="3" xfId="0" applyFont="1" applyBorder="1" applyAlignment="1">
      <alignment horizontal="center" vertical="center" wrapText="1"/>
    </xf>
    <xf numFmtId="0" fontId="22" fillId="0" borderId="2" xfId="0" applyFont="1" applyBorder="1" applyAlignment="1">
      <alignment horizontal="center" wrapText="1"/>
    </xf>
    <xf numFmtId="0" fontId="22" fillId="0" borderId="3" xfId="0" applyFont="1" applyBorder="1" applyAlignment="1">
      <alignment horizontal="center" wrapText="1"/>
    </xf>
    <xf numFmtId="0" fontId="22" fillId="0" borderId="4" xfId="0" applyFont="1" applyBorder="1" applyAlignment="1">
      <alignment horizontal="center" wrapText="1"/>
    </xf>
    <xf numFmtId="0" fontId="20" fillId="34" borderId="8" xfId="0" applyFont="1" applyFill="1" applyBorder="1" applyAlignment="1">
      <alignment horizontal="center" vertical="center" wrapText="1"/>
    </xf>
    <xf numFmtId="0" fontId="20" fillId="34" borderId="9" xfId="0" applyFont="1" applyFill="1" applyBorder="1" applyAlignment="1">
      <alignment horizontal="center" vertical="center" wrapText="1"/>
    </xf>
    <xf numFmtId="0" fontId="20" fillId="34" borderId="10" xfId="0" applyFont="1" applyFill="1" applyBorder="1" applyAlignment="1">
      <alignment horizontal="center" vertical="center" wrapText="1"/>
    </xf>
    <xf numFmtId="0" fontId="39" fillId="38" borderId="23" xfId="34" applyFont="1" applyFill="1" applyBorder="1" applyAlignment="1">
      <alignment horizontal="center" vertical="center"/>
    </xf>
    <xf numFmtId="0" fontId="39" fillId="38" borderId="22" xfId="34" applyFont="1" applyFill="1" applyBorder="1" applyAlignment="1">
      <alignment horizontal="center" vertical="center"/>
    </xf>
    <xf numFmtId="0" fontId="1" fillId="0" borderId="8" xfId="34" applyNumberFormat="1" applyBorder="1" applyAlignment="1">
      <alignment horizontal="center" vertical="center"/>
    </xf>
    <xf numFmtId="49" fontId="1" fillId="0" borderId="1" xfId="34" applyNumberFormat="1" applyFill="1" applyBorder="1" applyAlignment="1">
      <alignment horizontal="center" vertical="center"/>
    </xf>
    <xf numFmtId="0" fontId="1" fillId="0" borderId="1" xfId="34" applyFont="1" applyBorder="1" applyAlignment="1">
      <alignment horizontal="left" vertical="center" wrapText="1"/>
    </xf>
    <xf numFmtId="0" fontId="1" fillId="0" borderId="1" xfId="34" applyBorder="1" applyAlignment="1">
      <alignment horizontal="left" vertical="center" wrapText="1"/>
    </xf>
    <xf numFmtId="0" fontId="36" fillId="0" borderId="8" xfId="34" applyFont="1" applyBorder="1" applyAlignment="1">
      <alignment horizontal="center"/>
    </xf>
    <xf numFmtId="0" fontId="36" fillId="0" borderId="9" xfId="34" applyFont="1" applyBorder="1" applyAlignment="1">
      <alignment horizontal="center"/>
    </xf>
    <xf numFmtId="0" fontId="36" fillId="0" borderId="10" xfId="34" applyFont="1" applyBorder="1" applyAlignment="1">
      <alignment horizontal="center"/>
    </xf>
    <xf numFmtId="0" fontId="1" fillId="0" borderId="2" xfId="34" applyFont="1" applyBorder="1" applyAlignment="1">
      <alignment horizontal="left" vertical="center" wrapText="1"/>
    </xf>
    <xf numFmtId="0" fontId="1" fillId="0" borderId="4" xfId="34" applyFont="1" applyBorder="1" applyAlignment="1">
      <alignment horizontal="left" vertical="center" wrapText="1"/>
    </xf>
    <xf numFmtId="0" fontId="1" fillId="0" borderId="2" xfId="34" applyBorder="1" applyAlignment="1">
      <alignment horizontal="left" vertical="center" wrapText="1"/>
    </xf>
    <xf numFmtId="0" fontId="1" fillId="0" borderId="4" xfId="34" applyBorder="1" applyAlignment="1">
      <alignment horizontal="left" vertical="center" wrapText="1"/>
    </xf>
    <xf numFmtId="0" fontId="36" fillId="0" borderId="1" xfId="34" applyFont="1" applyBorder="1" applyAlignment="1">
      <alignment horizontal="center"/>
    </xf>
    <xf numFmtId="0" fontId="18" fillId="38" borderId="25" xfId="0" applyFont="1" applyFill="1" applyBorder="1" applyAlignment="1">
      <alignment horizontal="center" vertical="center"/>
    </xf>
    <xf numFmtId="0" fontId="18" fillId="38" borderId="26" xfId="0" applyFont="1" applyFill="1" applyBorder="1" applyAlignment="1">
      <alignment horizontal="center" vertical="center"/>
    </xf>
    <xf numFmtId="0" fontId="18" fillId="38" borderId="27" xfId="0" applyFont="1" applyFill="1" applyBorder="1" applyAlignment="1">
      <alignment horizontal="center" vertical="center"/>
    </xf>
    <xf numFmtId="0" fontId="18" fillId="38" borderId="22" xfId="0" applyFont="1" applyFill="1" applyBorder="1" applyAlignment="1">
      <alignment horizontal="center" vertical="center"/>
    </xf>
    <xf numFmtId="0" fontId="0" fillId="41" borderId="1" xfId="0" applyFill="1" applyBorder="1" applyAlignment="1">
      <alignment horizontal="center"/>
    </xf>
    <xf numFmtId="0" fontId="0" fillId="41" borderId="8" xfId="0" applyFill="1" applyBorder="1" applyAlignment="1">
      <alignment horizontal="center"/>
    </xf>
    <xf numFmtId="0" fontId="0" fillId="41" borderId="9" xfId="0" applyFill="1" applyBorder="1" applyAlignment="1">
      <alignment horizontal="center"/>
    </xf>
    <xf numFmtId="0" fontId="0" fillId="41" borderId="10" xfId="0" applyFill="1" applyBorder="1" applyAlignment="1">
      <alignment horizontal="center"/>
    </xf>
    <xf numFmtId="0" fontId="18" fillId="38" borderId="1" xfId="0" applyFont="1" applyFill="1" applyBorder="1" applyAlignment="1">
      <alignment horizontal="center" vertical="center" wrapText="1"/>
    </xf>
    <xf numFmtId="0" fontId="35" fillId="39" borderId="1" xfId="0" applyFont="1" applyFill="1" applyBorder="1" applyAlignment="1">
      <alignment horizontal="center" vertical="center" wrapText="1"/>
    </xf>
    <xf numFmtId="0" fontId="0" fillId="0" borderId="1" xfId="0" applyBorder="1" applyAlignment="1">
      <alignment horizontal="left" vertical="center" wrapText="1"/>
    </xf>
    <xf numFmtId="0" fontId="0" fillId="41" borderId="25" xfId="0" applyFill="1" applyBorder="1" applyAlignment="1">
      <alignment horizontal="center"/>
    </xf>
    <xf numFmtId="0" fontId="0" fillId="41" borderId="29" xfId="0" applyFill="1" applyBorder="1" applyAlignment="1">
      <alignment horizontal="center"/>
    </xf>
    <xf numFmtId="0" fontId="0" fillId="41" borderId="26" xfId="0" applyFill="1" applyBorder="1" applyAlignment="1">
      <alignment horizontal="center"/>
    </xf>
    <xf numFmtId="0" fontId="0" fillId="41" borderId="27" xfId="0" applyFill="1" applyBorder="1" applyAlignment="1">
      <alignment horizontal="center"/>
    </xf>
    <xf numFmtId="0" fontId="0" fillId="41" borderId="23" xfId="0" applyFill="1" applyBorder="1" applyAlignment="1">
      <alignment horizontal="center"/>
    </xf>
    <xf numFmtId="0" fontId="0" fillId="41" borderId="22" xfId="0" applyFill="1" applyBorder="1" applyAlignment="1">
      <alignment horizontal="center"/>
    </xf>
    <xf numFmtId="0" fontId="32" fillId="40" borderId="1" xfId="0" applyFont="1" applyFill="1" applyBorder="1" applyAlignment="1">
      <alignment horizontal="center" vertical="center" wrapText="1"/>
    </xf>
    <xf numFmtId="0" fontId="33" fillId="35" borderId="9" xfId="0" applyFont="1" applyFill="1" applyBorder="1" applyAlignment="1">
      <alignment horizontal="center" vertical="center"/>
    </xf>
    <xf numFmtId="0" fontId="33" fillId="35" borderId="10" xfId="0" applyFont="1" applyFill="1" applyBorder="1" applyAlignment="1">
      <alignment horizontal="center" vertical="center"/>
    </xf>
    <xf numFmtId="0" fontId="18" fillId="38" borderId="25" xfId="0" applyFont="1" applyFill="1" applyBorder="1" applyAlignment="1">
      <alignment horizontal="center" vertical="center" wrapText="1"/>
    </xf>
    <xf numFmtId="0" fontId="18" fillId="38" borderId="26" xfId="0" applyFont="1" applyFill="1" applyBorder="1" applyAlignment="1">
      <alignment horizontal="center" vertical="center" wrapText="1"/>
    </xf>
    <xf numFmtId="0" fontId="18" fillId="38" borderId="28" xfId="0" applyFont="1" applyFill="1" applyBorder="1" applyAlignment="1">
      <alignment horizontal="center" vertical="center" wrapText="1"/>
    </xf>
    <xf numFmtId="0" fontId="18" fillId="38" borderId="24" xfId="0" applyFont="1" applyFill="1" applyBorder="1" applyAlignment="1">
      <alignment horizontal="center" vertical="center" wrapText="1"/>
    </xf>
    <xf numFmtId="0" fontId="18" fillId="38" borderId="27" xfId="0" applyFont="1" applyFill="1" applyBorder="1" applyAlignment="1">
      <alignment horizontal="center" vertical="center" wrapText="1"/>
    </xf>
    <xf numFmtId="0" fontId="18" fillId="38" borderId="22" xfId="0" applyFont="1" applyFill="1" applyBorder="1" applyAlignment="1">
      <alignment horizontal="center" vertical="center" wrapText="1"/>
    </xf>
    <xf numFmtId="0" fontId="0" fillId="35" borderId="8" xfId="0" applyFill="1" applyBorder="1" applyAlignment="1">
      <alignment horizontal="center" vertical="center" wrapText="1"/>
    </xf>
    <xf numFmtId="0" fontId="0" fillId="35" borderId="9" xfId="0" applyFill="1" applyBorder="1" applyAlignment="1">
      <alignment horizontal="center" vertical="center" wrapText="1"/>
    </xf>
    <xf numFmtId="0" fontId="0" fillId="35" borderId="10" xfId="0" applyFill="1" applyBorder="1" applyAlignment="1">
      <alignment horizontal="center" vertical="center" wrapText="1"/>
    </xf>
    <xf numFmtId="0" fontId="0" fillId="41" borderId="27" xfId="0" applyFill="1" applyBorder="1" applyAlignment="1">
      <alignment horizontal="center" wrapText="1"/>
    </xf>
    <xf numFmtId="0" fontId="0" fillId="41" borderId="23" xfId="0" applyFill="1" applyBorder="1" applyAlignment="1">
      <alignment horizontal="center" wrapText="1"/>
    </xf>
    <xf numFmtId="0" fontId="0" fillId="41" borderId="22" xfId="0" applyFill="1" applyBorder="1" applyAlignment="1">
      <alignment horizontal="center" wrapText="1"/>
    </xf>
    <xf numFmtId="0" fontId="31" fillId="39" borderId="25" xfId="0" applyFont="1" applyFill="1" applyBorder="1" applyAlignment="1">
      <alignment horizontal="center" vertical="center" wrapText="1"/>
    </xf>
    <xf numFmtId="0" fontId="31" fillId="39" borderId="26" xfId="0" applyFont="1" applyFill="1" applyBorder="1" applyAlignment="1">
      <alignment horizontal="center" vertical="center" wrapText="1"/>
    </xf>
    <xf numFmtId="0" fontId="31" fillId="39" borderId="27" xfId="0" applyFont="1" applyFill="1" applyBorder="1" applyAlignment="1">
      <alignment horizontal="center" vertical="center" wrapText="1"/>
    </xf>
    <xf numFmtId="0" fontId="31" fillId="39" borderId="22" xfId="0" applyFont="1" applyFill="1" applyBorder="1" applyAlignment="1">
      <alignment horizontal="center" vertical="center" wrapText="1"/>
    </xf>
    <xf numFmtId="0" fontId="18" fillId="39" borderId="2" xfId="0" applyFont="1" applyFill="1" applyBorder="1" applyAlignment="1">
      <alignment horizontal="center" vertical="center" wrapText="1"/>
    </xf>
    <xf numFmtId="0" fontId="18" fillId="39" borderId="4" xfId="0" applyFont="1" applyFill="1" applyBorder="1" applyAlignment="1">
      <alignment horizontal="center" vertical="center" wrapText="1"/>
    </xf>
    <xf numFmtId="0" fontId="32" fillId="40" borderId="8" xfId="0" applyFont="1" applyFill="1" applyBorder="1" applyAlignment="1">
      <alignment horizontal="center" vertical="center" wrapText="1"/>
    </xf>
    <xf numFmtId="0" fontId="32" fillId="40" borderId="9" xfId="0" applyFont="1" applyFill="1" applyBorder="1" applyAlignment="1">
      <alignment horizontal="center" vertical="center" wrapText="1"/>
    </xf>
    <xf numFmtId="0" fontId="32" fillId="40" borderId="10" xfId="0" applyFont="1" applyFill="1" applyBorder="1" applyAlignment="1">
      <alignment horizontal="center" vertical="center" wrapText="1"/>
    </xf>
    <xf numFmtId="0" fontId="26" fillId="0" borderId="1" xfId="0" applyFont="1" applyFill="1" applyBorder="1" applyAlignment="1">
      <alignment vertical="center" wrapText="1"/>
    </xf>
    <xf numFmtId="1" fontId="0" fillId="41" borderId="4" xfId="0" applyNumberFormat="1" applyFill="1" applyBorder="1" applyAlignment="1">
      <alignment horizontal="center" vertical="center"/>
    </xf>
  </cellXfs>
  <cellStyles count="45">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álculo" xfId="20" builtinId="22" customBuiltin="1"/>
    <cellStyle name="Celda de comprobación" xfId="21" builtinId="23" customBuiltin="1"/>
    <cellStyle name="Celda vinculada" xfId="22" builtinId="24"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Hipervínculo" xfId="31" builtinId="8"/>
    <cellStyle name="Incorrecto" xfId="32" builtinId="27" customBuiltin="1"/>
    <cellStyle name="Neutral" xfId="33" builtinId="28" customBuiltin="1"/>
    <cellStyle name="Normal" xfId="0" builtinId="0"/>
    <cellStyle name="Normal 2" xfId="34" xr:uid="{00000000-0005-0000-0000-000022000000}"/>
    <cellStyle name="Normal 2 2" xfId="35" xr:uid="{00000000-0005-0000-0000-000023000000}"/>
    <cellStyle name="Notas" xfId="36" builtinId="10" customBuiltin="1"/>
    <cellStyle name="Porcentaje" xfId="37" builtinId="5"/>
    <cellStyle name="Salida" xfId="38" builtinId="21" customBuiltin="1"/>
    <cellStyle name="Texto de advertencia" xfId="39" builtinId="11" customBuiltin="1"/>
    <cellStyle name="Texto explicativo" xfId="40" builtinId="53" customBuiltin="1"/>
    <cellStyle name="Título" xfId="41" builtinId="15" customBuiltin="1"/>
    <cellStyle name="Título 2" xfId="42" builtinId="17" customBuiltin="1"/>
    <cellStyle name="Título 3" xfId="43" builtinId="18" customBuiltin="1"/>
    <cellStyle name="Total" xfId="44"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10" Target="worksheets/sheet10.xml" Type="http://schemas.openxmlformats.org/officeDocument/2006/relationships/worksheet"/>
<Relationship Id="rId11" Target="worksheets/sheet11.xml" Type="http://schemas.openxmlformats.org/officeDocument/2006/relationships/worksheet"/>
<Relationship Id="rId12" Target="worksheets/sheet12.xml" Type="http://schemas.openxmlformats.org/officeDocument/2006/relationships/worksheet"/>
<Relationship Id="rId13" Target="worksheets/sheet13.xml" Type="http://schemas.openxmlformats.org/officeDocument/2006/relationships/worksheet"/>
<Relationship Id="rId14" Target="worksheets/sheet14.xml" Type="http://schemas.openxmlformats.org/officeDocument/2006/relationships/worksheet"/>
<Relationship Id="rId15" Target="worksheets/sheet15.xml" Type="http://schemas.openxmlformats.org/officeDocument/2006/relationships/worksheet"/>
<Relationship Id="rId16" Target="worksheets/sheet16.xml" Type="http://schemas.openxmlformats.org/officeDocument/2006/relationships/worksheet"/>
<Relationship Id="rId17" Target="worksheets/sheet17.xml" Type="http://schemas.openxmlformats.org/officeDocument/2006/relationships/worksheet"/>
<Relationship Id="rId18" Target="worksheets/sheet18.xml" Type="http://schemas.openxmlformats.org/officeDocument/2006/relationships/worksheet"/>
<Relationship Id="rId19" Target="worksheets/sheet19.xml" Type="http://schemas.openxmlformats.org/officeDocument/2006/relationships/worksheet"/>
<Relationship Id="rId2" Target="worksheets/sheet2.xml" Type="http://schemas.openxmlformats.org/officeDocument/2006/relationships/worksheet"/>
<Relationship Id="rId20" Target="worksheets/sheet20.xml" Type="http://schemas.openxmlformats.org/officeDocument/2006/relationships/worksheet"/>
<Relationship Id="rId21" Target="worksheets/sheet21.xml" Type="http://schemas.openxmlformats.org/officeDocument/2006/relationships/worksheet"/>
<Relationship Id="rId22" Target="worksheets/sheet22.xml" Type="http://schemas.openxmlformats.org/officeDocument/2006/relationships/worksheet"/>
<Relationship Id="rId23" Target="theme/theme1.xml" Type="http://schemas.openxmlformats.org/officeDocument/2006/relationships/theme"/>
<Relationship Id="rId24" Target="styles.xml" Type="http://schemas.openxmlformats.org/officeDocument/2006/relationships/styles"/>
<Relationship Id="rId25" Target="sharedStrings.xml" Type="http://schemas.openxmlformats.org/officeDocument/2006/relationships/sharedStrings"/>
<Relationship Id="rId26" Target="calcChain.xml" Type="http://schemas.openxmlformats.org/officeDocument/2006/relationships/calcChain"/>
<Relationship Id="rId3" Target="worksheets/sheet3.xml" Type="http://schemas.openxmlformats.org/officeDocument/2006/relationships/worksheet"/>
<Relationship Id="rId4" Target="worksheets/sheet4.xml" Type="http://schemas.openxmlformats.org/officeDocument/2006/relationships/worksheet"/>
<Relationship Id="rId5" Target="worksheets/sheet5.xml" Type="http://schemas.openxmlformats.org/officeDocument/2006/relationships/worksheet"/>
<Relationship Id="rId6" Target="worksheets/sheet6.xml" Type="http://schemas.openxmlformats.org/officeDocument/2006/relationships/worksheet"/>
<Relationship Id="rId7" Target="worksheets/sheet7.xml" Type="http://schemas.openxmlformats.org/officeDocument/2006/relationships/worksheet"/>
<Relationship Id="rId8" Target="worksheets/sheet8.xml" Type="http://schemas.openxmlformats.org/officeDocument/2006/relationships/worksheet"/>
<Relationship Id="rId9" Target="worksheets/sheet9.xml" Type="http://schemas.openxmlformats.org/officeDocument/2006/relationships/worksheet"/>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7"/>
    </mc:Choice>
    <mc:Fallback>
      <c:style val="37"/>
    </mc:Fallback>
  </mc:AlternateContent>
  <c:chart>
    <c:title>
      <c:tx>
        <c:rich>
          <a:bodyPr/>
          <a:lstStyle/>
          <a:p>
            <a:pPr>
              <a:defRPr sz="1400" b="1" i="0" u="none" strike="noStrike" baseline="0">
                <a:solidFill>
                  <a:srgbClr val="000000"/>
                </a:solidFill>
                <a:latin typeface="Calibri"/>
                <a:ea typeface="Calibri"/>
                <a:cs typeface="Calibri"/>
              </a:defRPr>
            </a:pPr>
            <a:r>
              <a:rPr lang="es-CO"/>
              <a:t>TIEMPO DE ESPERA EN CONSULTA MÉDICA GENERAL</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2"/>
          <c:order val="0"/>
          <c:tx>
            <c:strRef>
              <c:f>'Med General'!$E$4</c:f>
              <c:strCache>
                <c:ptCount val="1"/>
                <c:pt idx="0">
                  <c:v>RESULTADO INDICADOR</c:v>
                </c:pt>
              </c:strCache>
            </c:strRef>
          </c:tx>
          <c:spPr>
            <a:solidFill>
              <a:srgbClr val="00B050"/>
            </a:solidFill>
          </c:spPr>
          <c:invertIfNegative val="0"/>
          <c:dLbls>
            <c:dLbl>
              <c:idx val="0"/>
              <c:layout>
                <c:manualLayout>
                  <c:x val="1.4113756011712409E-2"/>
                  <c:y val="-3.1807535685946235E-2"/>
                </c:manualLayout>
              </c:layout>
              <c:spPr/>
              <c:txPr>
                <a:bodyPr/>
                <a:lstStyle/>
                <a:p>
                  <a:pPr>
                    <a:defRPr sz="10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A33-40AC-A19B-AAE61A9C301B}"/>
                </c:ext>
              </c:extLst>
            </c:dLbl>
            <c:dLbl>
              <c:idx val="1"/>
              <c:layout>
                <c:manualLayout>
                  <c:x val="2.2447013487475916E-2"/>
                  <c:y val="-4.0666893382513232E-2"/>
                </c:manualLayout>
              </c:layout>
              <c:spPr/>
              <c:txPr>
                <a:bodyPr/>
                <a:lstStyle/>
                <a:p>
                  <a:pPr>
                    <a:defRPr sz="10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A33-40AC-A19B-AAE61A9C301B}"/>
                </c:ext>
              </c:extLst>
            </c:dLbl>
            <c:dLbl>
              <c:idx val="2"/>
              <c:layout>
                <c:manualLayout>
                  <c:x val="1.9444419158587835E-2"/>
                  <c:y val="-3.1607676947358325E-2"/>
                </c:manualLayout>
              </c:layout>
              <c:spPr/>
              <c:txPr>
                <a:bodyPr/>
                <a:lstStyle/>
                <a:p>
                  <a:pPr>
                    <a:defRPr sz="10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A33-40AC-A19B-AAE61A9C301B}"/>
                </c:ext>
              </c:extLst>
            </c:dLbl>
            <c:spPr>
              <a:noFill/>
              <a:ln>
                <a:noFill/>
              </a:ln>
              <a:effectLst/>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'Med General'!$A$8:$A$8</c:f>
              <c:strCache>
                <c:ptCount val="1"/>
                <c:pt idx="0">
                  <c:v>Unidad Servicio Médico</c:v>
                </c:pt>
              </c:strCache>
            </c:strRef>
          </c:cat>
          <c:val>
            <c:numRef>
              <c:f>'Med General'!$E$8:$E$8</c:f>
              <c:numCache>
                <c:formatCode>0.00</c:formatCode>
                <c:ptCount val="1"/>
                <c:pt idx="0">
                  <c:v>2.4634058406441532</c:v>
                </c:pt>
              </c:numCache>
            </c:numRef>
          </c:val>
          <c:extLst>
            <c:ext xmlns:c16="http://schemas.microsoft.com/office/drawing/2014/chart" uri="{C3380CC4-5D6E-409C-BE32-E72D297353CC}">
              <c16:uniqueId val="{00000003-7A33-40AC-A19B-AAE61A9C301B}"/>
            </c:ext>
          </c:extLst>
        </c:ser>
        <c:dLbls>
          <c:showLegendKey val="0"/>
          <c:showVal val="1"/>
          <c:showCatName val="0"/>
          <c:showSerName val="0"/>
          <c:showPercent val="0"/>
          <c:showBubbleSize val="0"/>
        </c:dLbls>
        <c:gapWidth val="150"/>
        <c:shape val="cylinder"/>
        <c:axId val="377774592"/>
        <c:axId val="377775152"/>
        <c:axId val="0"/>
      </c:bar3DChart>
      <c:catAx>
        <c:axId val="377774592"/>
        <c:scaling>
          <c:orientation val="minMax"/>
        </c:scaling>
        <c:delete val="0"/>
        <c:axPos val="b"/>
        <c:numFmt formatCode="General" sourceLinked="1"/>
        <c:majorTickMark val="none"/>
        <c:minorTickMark val="none"/>
        <c:tickLblPos val="nextTo"/>
        <c:txPr>
          <a:bodyPr rot="0" vert="horz"/>
          <a:lstStyle/>
          <a:p>
            <a:pPr>
              <a:defRPr sz="1000" b="1" i="0" u="none" strike="noStrike" baseline="0">
                <a:solidFill>
                  <a:srgbClr val="000000"/>
                </a:solidFill>
                <a:latin typeface="Calibri"/>
                <a:ea typeface="Calibri"/>
                <a:cs typeface="Calibri"/>
              </a:defRPr>
            </a:pPr>
            <a:endParaRPr lang="es-CO"/>
          </a:p>
        </c:txPr>
        <c:crossAx val="377775152"/>
        <c:crosses val="autoZero"/>
        <c:auto val="1"/>
        <c:lblAlgn val="ctr"/>
        <c:lblOffset val="100"/>
        <c:noMultiLvlLbl val="0"/>
      </c:catAx>
      <c:valAx>
        <c:axId val="377775152"/>
        <c:scaling>
          <c:orientation val="minMax"/>
        </c:scaling>
        <c:delete val="1"/>
        <c:axPos val="l"/>
        <c:numFmt formatCode="0.00" sourceLinked="1"/>
        <c:majorTickMark val="out"/>
        <c:minorTickMark val="none"/>
        <c:tickLblPos val="nextTo"/>
        <c:crossAx val="377774592"/>
        <c:crosses val="autoZero"/>
        <c:crossBetween val="between"/>
      </c:valAx>
      <c:spPr>
        <a:noFill/>
        <a:ln w="25400">
          <a:noFill/>
        </a:ln>
      </c:spPr>
    </c:plotArea>
    <c:legend>
      <c:legendPos val="t"/>
      <c:overlay val="0"/>
      <c:txPr>
        <a:bodyPr/>
        <a:lstStyle/>
        <a:p>
          <a:pPr>
            <a:defRPr sz="845" b="1"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1"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7"/>
    </mc:Choice>
    <mc:Fallback>
      <c:style val="37"/>
    </mc:Fallback>
  </mc:AlternateContent>
  <c:chart>
    <c:title>
      <c:tx>
        <c:rich>
          <a:bodyPr/>
          <a:lstStyle/>
          <a:p>
            <a:pPr>
              <a:defRPr sz="1400" b="1" i="0" u="none" strike="noStrike" baseline="0">
                <a:solidFill>
                  <a:srgbClr val="000000"/>
                </a:solidFill>
                <a:latin typeface="Calibri"/>
                <a:ea typeface="Calibri"/>
                <a:cs typeface="Calibri"/>
              </a:defRPr>
            </a:pPr>
            <a:r>
              <a:rPr lang="es-CO"/>
              <a:t>TIEMPO DE ESPERA TOMA DE MUESTRAS LABORATORIO BÁSICO</a:t>
            </a:r>
          </a:p>
        </c:rich>
      </c:tx>
      <c:layout>
        <c:manualLayout>
          <c:xMode val="edge"/>
          <c:yMode val="edge"/>
          <c:x val="0.13866666666666666"/>
          <c:y val="4.583333333333333E-2"/>
        </c:manualLayout>
      </c:layout>
      <c:overlay val="0"/>
    </c:title>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1.9184652278177457E-2"/>
          <c:y val="0.21792421259842515"/>
          <c:w val="0.95779376498800961"/>
          <c:h val="0.59767290026246722"/>
        </c:manualLayout>
      </c:layout>
      <c:bar3DChart>
        <c:barDir val="col"/>
        <c:grouping val="clustered"/>
        <c:varyColors val="0"/>
        <c:ser>
          <c:idx val="0"/>
          <c:order val="0"/>
          <c:tx>
            <c:strRef>
              <c:f>' Lab Básico semest'!$E$4</c:f>
              <c:strCache>
                <c:ptCount val="1"/>
                <c:pt idx="0">
                  <c:v>RESULTADO INDICADOR</c:v>
                </c:pt>
              </c:strCache>
            </c:strRef>
          </c:tx>
          <c:spPr>
            <a:solidFill>
              <a:srgbClr val="00B050"/>
            </a:solidFill>
          </c:spPr>
          <c:invertIfNegative val="0"/>
          <c:dLbls>
            <c:dLbl>
              <c:idx val="0"/>
              <c:layout>
                <c:manualLayout>
                  <c:x val="1.7266189658594711E-2"/>
                  <c:y val="-3.7499999999999999E-2"/>
                </c:manualLayout>
              </c:layout>
              <c:spPr/>
              <c:txPr>
                <a:bodyPr/>
                <a:lstStyle/>
                <a:p>
                  <a:pPr>
                    <a:defRPr sz="10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8D4-4863-9EA6-FA43C13CF0EB}"/>
                </c:ext>
              </c:extLst>
            </c:dLbl>
            <c:dLbl>
              <c:idx val="1"/>
              <c:layout>
                <c:manualLayout>
                  <c:x val="2.3021586211459614E-2"/>
                  <c:y val="-3.7499999999999964E-2"/>
                </c:manualLayout>
              </c:layout>
              <c:spPr/>
              <c:txPr>
                <a:bodyPr/>
                <a:lstStyle/>
                <a:p>
                  <a:pPr>
                    <a:defRPr sz="10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8D4-4863-9EA6-FA43C13CF0EB}"/>
                </c:ext>
              </c:extLst>
            </c:dLbl>
            <c:dLbl>
              <c:idx val="2"/>
              <c:layout>
                <c:manualLayout>
                  <c:x val="1.9184655176216345E-2"/>
                  <c:y val="-3.7499999999999999E-2"/>
                </c:manualLayout>
              </c:layout>
              <c:spPr/>
              <c:txPr>
                <a:bodyPr/>
                <a:lstStyle/>
                <a:p>
                  <a:pPr>
                    <a:defRPr sz="10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8D4-4863-9EA6-FA43C13CF0EB}"/>
                </c:ext>
              </c:extLst>
            </c:dLbl>
            <c:spPr>
              <a:noFill/>
              <a:ln>
                <a:noFill/>
              </a:ln>
              <a:effectLst/>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 Lab Básico semest'!$A$20:$A$22</c:f>
              <c:strCache>
                <c:ptCount val="3"/>
                <c:pt idx="0">
                  <c:v>HOSPITAL PABLO TOBÓN URIBE</c:v>
                </c:pt>
                <c:pt idx="1">
                  <c:v>LAB GONZALO ARISTIZABAL</c:v>
                </c:pt>
                <c:pt idx="2">
                  <c:v>CEDIMED</c:v>
                </c:pt>
              </c:strCache>
            </c:strRef>
          </c:cat>
          <c:val>
            <c:numRef>
              <c:f>' Lab Básico semest'!$E$20:$E$22</c:f>
              <c:numCache>
                <c:formatCode>0.00</c:formatCode>
                <c:ptCount val="3"/>
                <c:pt idx="0">
                  <c:v>0</c:v>
                </c:pt>
                <c:pt idx="1">
                  <c:v>5.5865921787709499E-3</c:v>
                </c:pt>
                <c:pt idx="2">
                  <c:v>9.4628944023871356E-2</c:v>
                </c:pt>
              </c:numCache>
            </c:numRef>
          </c:val>
          <c:extLst>
            <c:ext xmlns:c16="http://schemas.microsoft.com/office/drawing/2014/chart" uri="{C3380CC4-5D6E-409C-BE32-E72D297353CC}">
              <c16:uniqueId val="{00000003-18D4-4863-9EA6-FA43C13CF0EB}"/>
            </c:ext>
          </c:extLst>
        </c:ser>
        <c:dLbls>
          <c:showLegendKey val="0"/>
          <c:showVal val="1"/>
          <c:showCatName val="0"/>
          <c:showSerName val="0"/>
          <c:showPercent val="0"/>
          <c:showBubbleSize val="0"/>
        </c:dLbls>
        <c:gapWidth val="150"/>
        <c:shape val="cylinder"/>
        <c:axId val="299618400"/>
        <c:axId val="299618960"/>
        <c:axId val="0"/>
      </c:bar3DChart>
      <c:catAx>
        <c:axId val="299618400"/>
        <c:scaling>
          <c:orientation val="minMax"/>
        </c:scaling>
        <c:delete val="0"/>
        <c:axPos val="b"/>
        <c:numFmt formatCode="General" sourceLinked="1"/>
        <c:majorTickMark val="none"/>
        <c:minorTickMark val="none"/>
        <c:tickLblPos val="nextTo"/>
        <c:txPr>
          <a:bodyPr rot="0" vert="horz"/>
          <a:lstStyle/>
          <a:p>
            <a:pPr>
              <a:defRPr sz="1000" b="1" i="0" u="none" strike="noStrike" baseline="0">
                <a:solidFill>
                  <a:srgbClr val="000000"/>
                </a:solidFill>
                <a:latin typeface="Calibri"/>
                <a:ea typeface="Calibri"/>
                <a:cs typeface="Calibri"/>
              </a:defRPr>
            </a:pPr>
            <a:endParaRPr lang="es-CO"/>
          </a:p>
        </c:txPr>
        <c:crossAx val="299618960"/>
        <c:crosses val="autoZero"/>
        <c:auto val="1"/>
        <c:lblAlgn val="ctr"/>
        <c:lblOffset val="100"/>
        <c:noMultiLvlLbl val="0"/>
      </c:catAx>
      <c:valAx>
        <c:axId val="299618960"/>
        <c:scaling>
          <c:orientation val="minMax"/>
        </c:scaling>
        <c:delete val="1"/>
        <c:axPos val="l"/>
        <c:numFmt formatCode="0.00" sourceLinked="1"/>
        <c:majorTickMark val="out"/>
        <c:minorTickMark val="none"/>
        <c:tickLblPos val="nextTo"/>
        <c:crossAx val="299618400"/>
        <c:crosses val="autoZero"/>
        <c:crossBetween val="between"/>
      </c:valAx>
      <c:spPr>
        <a:noFill/>
        <a:ln w="25400">
          <a:noFill/>
        </a:ln>
      </c:spPr>
    </c:plotArea>
    <c:legend>
      <c:legendPos val="t"/>
      <c:overlay val="0"/>
      <c:txPr>
        <a:bodyPr/>
        <a:lstStyle/>
        <a:p>
          <a:pPr>
            <a:defRPr sz="845" b="1"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1"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7"/>
    </mc:Choice>
    <mc:Fallback>
      <c:style val="37"/>
    </mc:Fallback>
  </mc:AlternateContent>
  <c:chart>
    <c:title>
      <c:tx>
        <c:rich>
          <a:bodyPr/>
          <a:lstStyle/>
          <a:p>
            <a:pPr>
              <a:defRPr sz="1400" b="1" i="0" u="none" strike="noStrike" baseline="0">
                <a:solidFill>
                  <a:srgbClr val="000000"/>
                </a:solidFill>
                <a:latin typeface="Calibri"/>
                <a:ea typeface="Calibri"/>
                <a:cs typeface="Calibri"/>
              </a:defRPr>
            </a:pPr>
            <a:r>
              <a:rPr lang="es-CO"/>
              <a:t>TIEMPO DE ESPERA EN LA REALIZACIÓN DE CIRUGÍA GENERAL PROGRAMADA</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2"/>
          <c:order val="0"/>
          <c:tx>
            <c:strRef>
              <c:f>'Realiz.Cx Gener'!$E$4</c:f>
              <c:strCache>
                <c:ptCount val="1"/>
                <c:pt idx="0">
                  <c:v>RESULTADO INDICADOR</c:v>
                </c:pt>
              </c:strCache>
            </c:strRef>
          </c:tx>
          <c:spPr>
            <a:solidFill>
              <a:srgbClr val="00B050"/>
            </a:solidFill>
          </c:spPr>
          <c:invertIfNegative val="0"/>
          <c:dLbls>
            <c:dLbl>
              <c:idx val="0"/>
              <c:layout>
                <c:manualLayout>
                  <c:x val="1.9157088122605363E-2"/>
                  <c:y val="-4.583333333333333E-2"/>
                </c:manualLayout>
              </c:layout>
              <c:spPr/>
              <c:txPr>
                <a:bodyPr/>
                <a:lstStyle/>
                <a:p>
                  <a:pPr>
                    <a:defRPr sz="10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7A3-4E7D-AED3-70285CBEC465}"/>
                </c:ext>
              </c:extLst>
            </c:dLbl>
            <c:dLbl>
              <c:idx val="1"/>
              <c:layout>
                <c:manualLayout>
                  <c:x val="1.7241379310344827E-2"/>
                  <c:y val="-3.3333333333333333E-2"/>
                </c:manualLayout>
              </c:layout>
              <c:spPr/>
              <c:txPr>
                <a:bodyPr/>
                <a:lstStyle/>
                <a:p>
                  <a:pPr>
                    <a:defRPr sz="10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7A3-4E7D-AED3-70285CBEC465}"/>
                </c:ext>
              </c:extLst>
            </c:dLbl>
            <c:dLbl>
              <c:idx val="2"/>
              <c:layout>
                <c:manualLayout>
                  <c:x val="2.1072796934865901E-2"/>
                  <c:y val="-4.1666666666666588E-2"/>
                </c:manualLayout>
              </c:layout>
              <c:spPr/>
              <c:txPr>
                <a:bodyPr/>
                <a:lstStyle/>
                <a:p>
                  <a:pPr>
                    <a:defRPr sz="10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7A3-4E7D-AED3-70285CBEC465}"/>
                </c:ext>
              </c:extLst>
            </c:dLbl>
            <c:spPr>
              <a:noFill/>
              <a:ln>
                <a:noFill/>
              </a:ln>
              <a:effectLst/>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'Realiz.Cx Gener'!$A$17:$A$19</c:f>
              <c:strCache>
                <c:ptCount val="3"/>
                <c:pt idx="0">
                  <c:v>HOSPITAL PABLO TOBÓN URIBE</c:v>
                </c:pt>
                <c:pt idx="1">
                  <c:v>HOSPITAL MANUEL URIBE ANGEL</c:v>
                </c:pt>
                <c:pt idx="2">
                  <c:v>CLINICA UNIVERSITARIA UPB</c:v>
                </c:pt>
              </c:strCache>
            </c:strRef>
          </c:cat>
          <c:val>
            <c:numRef>
              <c:f>'Realiz.Cx Gener'!$E$5:$E$19</c:f>
              <c:numCache>
                <c:formatCode>0.00</c:formatCode>
                <c:ptCount val="3"/>
                <c:pt idx="0">
                  <c:v>4.2471169686985171</c:v>
                </c:pt>
                <c:pt idx="1">
                  <c:v>2.3105360443622922E-2</c:v>
                </c:pt>
                <c:pt idx="2">
                  <c:v>8.2767402376910013</c:v>
                </c:pt>
              </c:numCache>
            </c:numRef>
          </c:val>
          <c:extLst>
            <c:ext xmlns:c16="http://schemas.microsoft.com/office/drawing/2014/chart" uri="{C3380CC4-5D6E-409C-BE32-E72D297353CC}">
              <c16:uniqueId val="{00000003-07A3-4E7D-AED3-70285CBEC465}"/>
            </c:ext>
          </c:extLst>
        </c:ser>
        <c:dLbls>
          <c:showLegendKey val="0"/>
          <c:showVal val="1"/>
          <c:showCatName val="0"/>
          <c:showSerName val="0"/>
          <c:showPercent val="0"/>
          <c:showBubbleSize val="0"/>
        </c:dLbls>
        <c:gapWidth val="150"/>
        <c:shape val="cylinder"/>
        <c:axId val="299615600"/>
        <c:axId val="299616160"/>
        <c:axId val="0"/>
      </c:bar3DChart>
      <c:catAx>
        <c:axId val="299615600"/>
        <c:scaling>
          <c:orientation val="minMax"/>
        </c:scaling>
        <c:delete val="0"/>
        <c:axPos val="b"/>
        <c:numFmt formatCode="General" sourceLinked="1"/>
        <c:majorTickMark val="none"/>
        <c:minorTickMark val="none"/>
        <c:tickLblPos val="nextTo"/>
        <c:txPr>
          <a:bodyPr rot="0" vert="horz"/>
          <a:lstStyle/>
          <a:p>
            <a:pPr>
              <a:defRPr sz="1000" b="1" i="0" u="none" strike="noStrike" baseline="0">
                <a:solidFill>
                  <a:srgbClr val="000000"/>
                </a:solidFill>
                <a:latin typeface="Calibri"/>
                <a:ea typeface="Calibri"/>
                <a:cs typeface="Calibri"/>
              </a:defRPr>
            </a:pPr>
            <a:endParaRPr lang="es-CO"/>
          </a:p>
        </c:txPr>
        <c:crossAx val="299616160"/>
        <c:crosses val="autoZero"/>
        <c:auto val="1"/>
        <c:lblAlgn val="ctr"/>
        <c:lblOffset val="100"/>
        <c:noMultiLvlLbl val="0"/>
      </c:catAx>
      <c:valAx>
        <c:axId val="299616160"/>
        <c:scaling>
          <c:orientation val="minMax"/>
        </c:scaling>
        <c:delete val="1"/>
        <c:axPos val="l"/>
        <c:numFmt formatCode="0.00" sourceLinked="1"/>
        <c:majorTickMark val="out"/>
        <c:minorTickMark val="none"/>
        <c:tickLblPos val="nextTo"/>
        <c:crossAx val="299615600"/>
        <c:crosses val="autoZero"/>
        <c:crossBetween val="between"/>
      </c:valAx>
      <c:spPr>
        <a:noFill/>
        <a:ln w="25400">
          <a:noFill/>
        </a:ln>
      </c:spPr>
    </c:plotArea>
    <c:legend>
      <c:legendPos val="t"/>
      <c:overlay val="0"/>
      <c:txPr>
        <a:bodyPr/>
        <a:lstStyle/>
        <a:p>
          <a:pPr>
            <a:defRPr sz="845" b="1"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1"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7"/>
    </mc:Choice>
    <mc:Fallback>
      <c:style val="37"/>
    </mc:Fallback>
  </mc:AlternateContent>
  <c:chart>
    <c:title>
      <c:tx>
        <c:rich>
          <a:bodyPr/>
          <a:lstStyle/>
          <a:p>
            <a:pPr>
              <a:defRPr sz="1400" b="1" i="0" u="none" strike="noStrike" baseline="0">
                <a:solidFill>
                  <a:srgbClr val="000000"/>
                </a:solidFill>
                <a:latin typeface="Calibri"/>
                <a:ea typeface="Calibri"/>
                <a:cs typeface="Calibri"/>
              </a:defRPr>
            </a:pPr>
            <a:r>
              <a:rPr lang="es-CO"/>
              <a:t>TASA DE INFECCIÓN INTRAHOSPITALARIA</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2"/>
          <c:order val="0"/>
          <c:tx>
            <c:strRef>
              <c:f>' Infecc.Intrah'!$E$4</c:f>
              <c:strCache>
                <c:ptCount val="1"/>
                <c:pt idx="0">
                  <c:v>RESULTADO INDICADOR</c:v>
                </c:pt>
              </c:strCache>
            </c:strRef>
          </c:tx>
          <c:spPr>
            <a:solidFill>
              <a:srgbClr val="00B050"/>
            </a:solidFill>
          </c:spPr>
          <c:invertIfNegative val="0"/>
          <c:dLbls>
            <c:dLbl>
              <c:idx val="0"/>
              <c:layout>
                <c:manualLayout>
                  <c:x val="1.8214936247723142E-2"/>
                  <c:y val="-3.8095571386909985E-2"/>
                </c:manualLayout>
              </c:layout>
              <c:spPr/>
              <c:txPr>
                <a:bodyPr/>
                <a:lstStyle/>
                <a:p>
                  <a:pPr>
                    <a:defRPr sz="10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789-4751-A5D4-1E3D9B54C218}"/>
                </c:ext>
              </c:extLst>
            </c:dLbl>
            <c:dLbl>
              <c:idx val="1"/>
              <c:layout>
                <c:manualLayout>
                  <c:x val="2.1857923497267777E-2"/>
                  <c:y val="-4.6560846560846546E-2"/>
                </c:manualLayout>
              </c:layout>
              <c:spPr/>
              <c:txPr>
                <a:bodyPr/>
                <a:lstStyle/>
                <a:p>
                  <a:pPr>
                    <a:defRPr sz="10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789-4751-A5D4-1E3D9B54C218}"/>
                </c:ext>
              </c:extLst>
            </c:dLbl>
            <c:dLbl>
              <c:idx val="2"/>
              <c:layout>
                <c:manualLayout>
                  <c:x val="2.1857923497267777E-2"/>
                  <c:y val="-5.0793650793650794E-2"/>
                </c:manualLayout>
              </c:layout>
              <c:spPr/>
              <c:txPr>
                <a:bodyPr/>
                <a:lstStyle/>
                <a:p>
                  <a:pPr>
                    <a:defRPr sz="10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789-4751-A5D4-1E3D9B54C218}"/>
                </c:ext>
              </c:extLst>
            </c:dLbl>
            <c:spPr>
              <a:noFill/>
              <a:ln>
                <a:noFill/>
              </a:ln>
              <a:effectLst/>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 Infecc.Intrah'!$A$5:$A$9</c:f>
              <c:strCache>
                <c:ptCount val="5"/>
                <c:pt idx="0">
                  <c:v>CLINICA UNIVERSITARIA UPB</c:v>
                </c:pt>
                <c:pt idx="1">
                  <c:v>CLINICA DEL PRADO</c:v>
                </c:pt>
                <c:pt idx="2">
                  <c:v>CLINICA MEDELLIN</c:v>
                </c:pt>
                <c:pt idx="3">
                  <c:v>HOSPITAL MANUEL URIBE ANGEL</c:v>
                </c:pt>
                <c:pt idx="4">
                  <c:v>HOSPITAL PABLO TOBÓN URIBE</c:v>
                </c:pt>
              </c:strCache>
            </c:strRef>
          </c:cat>
          <c:val>
            <c:numRef>
              <c:f>' Infecc.Intrah'!$E$5:$E$9</c:f>
              <c:numCache>
                <c:formatCode>0.0%</c:formatCode>
                <c:ptCount val="5"/>
                <c:pt idx="0">
                  <c:v>1.5550755939524838E-2</c:v>
                </c:pt>
                <c:pt idx="1">
                  <c:v>0</c:v>
                </c:pt>
                <c:pt idx="2">
                  <c:v>1.9701008228068142E-3</c:v>
                </c:pt>
                <c:pt idx="3">
                  <c:v>1.4644351464435146E-2</c:v>
                </c:pt>
                <c:pt idx="4">
                  <c:v>3.8282290279627165E-2</c:v>
                </c:pt>
              </c:numCache>
            </c:numRef>
          </c:val>
          <c:extLst>
            <c:ext xmlns:c16="http://schemas.microsoft.com/office/drawing/2014/chart" uri="{C3380CC4-5D6E-409C-BE32-E72D297353CC}">
              <c16:uniqueId val="{00000003-A789-4751-A5D4-1E3D9B54C218}"/>
            </c:ext>
          </c:extLst>
        </c:ser>
        <c:dLbls>
          <c:showLegendKey val="0"/>
          <c:showVal val="1"/>
          <c:showCatName val="0"/>
          <c:showSerName val="0"/>
          <c:showPercent val="0"/>
          <c:showBubbleSize val="0"/>
        </c:dLbls>
        <c:gapWidth val="150"/>
        <c:shape val="cylinder"/>
        <c:axId val="299612800"/>
        <c:axId val="299613360"/>
        <c:axId val="0"/>
      </c:bar3DChart>
      <c:catAx>
        <c:axId val="299612800"/>
        <c:scaling>
          <c:orientation val="minMax"/>
        </c:scaling>
        <c:delete val="0"/>
        <c:axPos val="b"/>
        <c:numFmt formatCode="General" sourceLinked="1"/>
        <c:majorTickMark val="none"/>
        <c:minorTickMark val="none"/>
        <c:tickLblPos val="nextTo"/>
        <c:txPr>
          <a:bodyPr rot="0" vert="horz"/>
          <a:lstStyle/>
          <a:p>
            <a:pPr>
              <a:defRPr sz="1000" b="1" i="0" u="none" strike="noStrike" baseline="0">
                <a:solidFill>
                  <a:srgbClr val="000000"/>
                </a:solidFill>
                <a:latin typeface="Calibri"/>
                <a:ea typeface="Calibri"/>
                <a:cs typeface="Calibri"/>
              </a:defRPr>
            </a:pPr>
            <a:endParaRPr lang="es-CO"/>
          </a:p>
        </c:txPr>
        <c:crossAx val="299613360"/>
        <c:crosses val="autoZero"/>
        <c:auto val="1"/>
        <c:lblAlgn val="ctr"/>
        <c:lblOffset val="100"/>
        <c:noMultiLvlLbl val="0"/>
      </c:catAx>
      <c:valAx>
        <c:axId val="299613360"/>
        <c:scaling>
          <c:orientation val="minMax"/>
        </c:scaling>
        <c:delete val="1"/>
        <c:axPos val="l"/>
        <c:numFmt formatCode="0.0%" sourceLinked="1"/>
        <c:majorTickMark val="out"/>
        <c:minorTickMark val="none"/>
        <c:tickLblPos val="nextTo"/>
        <c:crossAx val="299612800"/>
        <c:crosses val="autoZero"/>
        <c:crossBetween val="between"/>
      </c:valAx>
      <c:spPr>
        <a:noFill/>
        <a:ln w="25400">
          <a:noFill/>
        </a:ln>
      </c:spPr>
    </c:plotArea>
    <c:legend>
      <c:legendPos val="t"/>
      <c:overlay val="0"/>
      <c:txPr>
        <a:bodyPr/>
        <a:lstStyle/>
        <a:p>
          <a:pPr>
            <a:defRPr sz="920" b="1"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1"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7"/>
    </mc:Choice>
    <mc:Fallback>
      <c:style val="37"/>
    </mc:Fallback>
  </mc:AlternateContent>
  <c:chart>
    <c:title>
      <c:tx>
        <c:rich>
          <a:bodyPr/>
          <a:lstStyle/>
          <a:p>
            <a:pPr>
              <a:defRPr sz="1400" b="1" i="0" u="none" strike="noStrike" baseline="0">
                <a:solidFill>
                  <a:srgbClr val="000000"/>
                </a:solidFill>
                <a:latin typeface="Calibri"/>
                <a:ea typeface="Calibri"/>
                <a:cs typeface="Calibri"/>
              </a:defRPr>
            </a:pPr>
            <a:r>
              <a:rPr lang="es-CO"/>
              <a:t>TIEMPO DE ESPERA CONSULTA DE URGENCIA TRIAGE II</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2"/>
          <c:order val="0"/>
          <c:tx>
            <c:strRef>
              <c:f>' Triage II'!$E$4</c:f>
              <c:strCache>
                <c:ptCount val="1"/>
                <c:pt idx="0">
                  <c:v>RESULTADO INDICADOR</c:v>
                </c:pt>
              </c:strCache>
            </c:strRef>
          </c:tx>
          <c:spPr>
            <a:solidFill>
              <a:srgbClr val="00B050"/>
            </a:solidFill>
          </c:spPr>
          <c:invertIfNegative val="0"/>
          <c:dLbls>
            <c:dLbl>
              <c:idx val="0"/>
              <c:layout>
                <c:manualLayout>
                  <c:x val="2.1072796934865901E-2"/>
                  <c:y val="-3.7267080745341616E-2"/>
                </c:manualLayout>
              </c:layout>
              <c:spPr/>
              <c:txPr>
                <a:bodyPr/>
                <a:lstStyle/>
                <a:p>
                  <a:pPr>
                    <a:defRPr sz="10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A8D-41BB-BC19-DFA16FF36797}"/>
                </c:ext>
              </c:extLst>
            </c:dLbl>
            <c:dLbl>
              <c:idx val="1"/>
              <c:layout>
                <c:manualLayout>
                  <c:x val="1.7241379310344827E-2"/>
                  <c:y val="-3.7267080745341616E-2"/>
                </c:manualLayout>
              </c:layout>
              <c:spPr/>
              <c:txPr>
                <a:bodyPr/>
                <a:lstStyle/>
                <a:p>
                  <a:pPr>
                    <a:defRPr sz="10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A8D-41BB-BC19-DFA16FF36797}"/>
                </c:ext>
              </c:extLst>
            </c:dLbl>
            <c:dLbl>
              <c:idx val="2"/>
              <c:layout>
                <c:manualLayout>
                  <c:x val="1.9157088122605363E-2"/>
                  <c:y val="-3.7267080745341616E-2"/>
                </c:manualLayout>
              </c:layout>
              <c:spPr/>
              <c:txPr>
                <a:bodyPr/>
                <a:lstStyle/>
                <a:p>
                  <a:pPr>
                    <a:defRPr sz="10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A8D-41BB-BC19-DFA16FF36797}"/>
                </c:ext>
              </c:extLst>
            </c:dLbl>
            <c:spPr>
              <a:noFill/>
              <a:ln>
                <a:noFill/>
              </a:ln>
              <a:effectLst/>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 Triage II'!$A$19:$A$20</c:f>
              <c:strCache>
                <c:ptCount val="2"/>
                <c:pt idx="0">
                  <c:v>CLÍNICA MEDELLÍN</c:v>
                </c:pt>
                <c:pt idx="1">
                  <c:v>CLÍNICA CES</c:v>
                </c:pt>
              </c:strCache>
            </c:strRef>
          </c:cat>
          <c:val>
            <c:numRef>
              <c:f>' Triage II'!$E$19:$E$20</c:f>
              <c:numCache>
                <c:formatCode>0.00</c:formatCode>
                <c:ptCount val="2"/>
                <c:pt idx="0">
                  <c:v>12.029572036150984</c:v>
                </c:pt>
                <c:pt idx="1">
                  <c:v>6.3413796304892767</c:v>
                </c:pt>
              </c:numCache>
            </c:numRef>
          </c:val>
          <c:extLst>
            <c:ext xmlns:c16="http://schemas.microsoft.com/office/drawing/2014/chart" uri="{C3380CC4-5D6E-409C-BE32-E72D297353CC}">
              <c16:uniqueId val="{00000003-BA8D-41BB-BC19-DFA16FF36797}"/>
            </c:ext>
          </c:extLst>
        </c:ser>
        <c:dLbls>
          <c:showLegendKey val="0"/>
          <c:showVal val="1"/>
          <c:showCatName val="0"/>
          <c:showSerName val="0"/>
          <c:showPercent val="0"/>
          <c:showBubbleSize val="0"/>
        </c:dLbls>
        <c:gapWidth val="150"/>
        <c:shape val="cylinder"/>
        <c:axId val="299607760"/>
        <c:axId val="299609440"/>
        <c:axId val="0"/>
      </c:bar3DChart>
      <c:catAx>
        <c:axId val="299607760"/>
        <c:scaling>
          <c:orientation val="minMax"/>
        </c:scaling>
        <c:delete val="0"/>
        <c:axPos val="b"/>
        <c:numFmt formatCode="General" sourceLinked="1"/>
        <c:majorTickMark val="none"/>
        <c:minorTickMark val="none"/>
        <c:tickLblPos val="nextTo"/>
        <c:txPr>
          <a:bodyPr rot="0" vert="horz"/>
          <a:lstStyle/>
          <a:p>
            <a:pPr>
              <a:defRPr sz="1000" b="1" i="0" u="none" strike="noStrike" baseline="0">
                <a:solidFill>
                  <a:srgbClr val="000000"/>
                </a:solidFill>
                <a:latin typeface="Calibri"/>
                <a:ea typeface="Calibri"/>
                <a:cs typeface="Calibri"/>
              </a:defRPr>
            </a:pPr>
            <a:endParaRPr lang="es-CO"/>
          </a:p>
        </c:txPr>
        <c:crossAx val="299609440"/>
        <c:crosses val="autoZero"/>
        <c:auto val="1"/>
        <c:lblAlgn val="ctr"/>
        <c:lblOffset val="100"/>
        <c:noMultiLvlLbl val="0"/>
      </c:catAx>
      <c:valAx>
        <c:axId val="299609440"/>
        <c:scaling>
          <c:orientation val="minMax"/>
        </c:scaling>
        <c:delete val="1"/>
        <c:axPos val="l"/>
        <c:numFmt formatCode="0.00" sourceLinked="1"/>
        <c:majorTickMark val="out"/>
        <c:minorTickMark val="none"/>
        <c:tickLblPos val="nextTo"/>
        <c:crossAx val="299607760"/>
        <c:crosses val="autoZero"/>
        <c:crossBetween val="between"/>
      </c:valAx>
      <c:spPr>
        <a:noFill/>
        <a:ln w="25400">
          <a:noFill/>
        </a:ln>
      </c:spPr>
    </c:plotArea>
    <c:legend>
      <c:legendPos val="t"/>
      <c:overlay val="0"/>
      <c:txPr>
        <a:bodyPr/>
        <a:lstStyle/>
        <a:p>
          <a:pPr>
            <a:defRPr sz="845" b="1"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1"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7"/>
    </mc:Choice>
    <mc:Fallback>
      <c:style val="37"/>
    </mc:Fallback>
  </mc:AlternateContent>
  <c:chart>
    <c:title>
      <c:tx>
        <c:rich>
          <a:bodyPr/>
          <a:lstStyle/>
          <a:p>
            <a:pPr>
              <a:defRPr sz="1400" b="1" i="0" u="none" strike="noStrike" baseline="0">
                <a:solidFill>
                  <a:srgbClr val="000000"/>
                </a:solidFill>
                <a:latin typeface="Calibri"/>
                <a:ea typeface="Calibri"/>
                <a:cs typeface="Calibri"/>
              </a:defRPr>
            </a:pPr>
            <a:r>
              <a:rPr lang="es-CO"/>
              <a:t>RAZÓN DE MORTALIDAD MATERNA (por cada 100,000 nacidos vivos)</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2"/>
          <c:order val="0"/>
          <c:tx>
            <c:strRef>
              <c:f>'I14'!$E$4</c:f>
              <c:strCache>
                <c:ptCount val="1"/>
                <c:pt idx="0">
                  <c:v>RESULTADO INDICADOR</c:v>
                </c:pt>
              </c:strCache>
            </c:strRef>
          </c:tx>
          <c:spPr>
            <a:solidFill>
              <a:srgbClr val="00B050"/>
            </a:solidFill>
          </c:spPr>
          <c:invertIfNegative val="0"/>
          <c:dLbls>
            <c:dLbl>
              <c:idx val="0"/>
              <c:layout>
                <c:manualLayout>
                  <c:x val="3.3333333333333333E-2"/>
                  <c:y val="-5.5555555555555552E-2"/>
                </c:manualLayout>
              </c:layout>
              <c:spPr/>
              <c:txPr>
                <a:bodyPr/>
                <a:lstStyle/>
                <a:p>
                  <a:pPr>
                    <a:defRPr sz="10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E6A-47DA-80E1-F5ECCF772BE2}"/>
                </c:ext>
              </c:extLst>
            </c:dLbl>
            <c:spPr>
              <a:noFill/>
              <a:ln>
                <a:noFill/>
              </a:ln>
              <a:effectLst/>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'I14'!$A$5:$B$10</c:f>
              <c:strCache>
                <c:ptCount val="2"/>
                <c:pt idx="0">
                  <c:v>HOSPITAL  SAN ROQUE</c:v>
                </c:pt>
                <c:pt idx="1">
                  <c:v>TRIMESTRE</c:v>
                </c:pt>
              </c:strCache>
            </c:strRef>
          </c:cat>
          <c:val>
            <c:numRef>
              <c:f>'I14'!$E$5:$E$10</c:f>
              <c:numCache>
                <c:formatCode>General</c:formatCode>
                <c:ptCount val="1"/>
                <c:pt idx="0">
                  <c:v>0</c:v>
                </c:pt>
              </c:numCache>
            </c:numRef>
          </c:val>
          <c:extLst>
            <c:ext xmlns:c16="http://schemas.microsoft.com/office/drawing/2014/chart" uri="{C3380CC4-5D6E-409C-BE32-E72D297353CC}">
              <c16:uniqueId val="{00000001-3E6A-47DA-80E1-F5ECCF772BE2}"/>
            </c:ext>
          </c:extLst>
        </c:ser>
        <c:dLbls>
          <c:showLegendKey val="0"/>
          <c:showVal val="1"/>
          <c:showCatName val="0"/>
          <c:showSerName val="0"/>
          <c:showPercent val="0"/>
          <c:showBubbleSize val="0"/>
        </c:dLbls>
        <c:gapWidth val="150"/>
        <c:shape val="cylinder"/>
        <c:axId val="299649200"/>
        <c:axId val="299652560"/>
        <c:axId val="0"/>
      </c:bar3DChart>
      <c:catAx>
        <c:axId val="299649200"/>
        <c:scaling>
          <c:orientation val="minMax"/>
        </c:scaling>
        <c:delete val="0"/>
        <c:axPos val="b"/>
        <c:numFmt formatCode="General" sourceLinked="1"/>
        <c:majorTickMark val="none"/>
        <c:minorTickMark val="none"/>
        <c:tickLblPos val="nextTo"/>
        <c:txPr>
          <a:bodyPr rot="0" vert="horz"/>
          <a:lstStyle/>
          <a:p>
            <a:pPr>
              <a:defRPr sz="1000" b="1" i="0" u="none" strike="noStrike" baseline="0">
                <a:solidFill>
                  <a:srgbClr val="000000"/>
                </a:solidFill>
                <a:latin typeface="Calibri"/>
                <a:ea typeface="Calibri"/>
                <a:cs typeface="Calibri"/>
              </a:defRPr>
            </a:pPr>
            <a:endParaRPr lang="es-CO"/>
          </a:p>
        </c:txPr>
        <c:crossAx val="299652560"/>
        <c:crosses val="autoZero"/>
        <c:auto val="1"/>
        <c:lblAlgn val="ctr"/>
        <c:lblOffset val="100"/>
        <c:noMultiLvlLbl val="0"/>
      </c:catAx>
      <c:valAx>
        <c:axId val="299652560"/>
        <c:scaling>
          <c:orientation val="minMax"/>
        </c:scaling>
        <c:delete val="1"/>
        <c:axPos val="l"/>
        <c:numFmt formatCode="General" sourceLinked="1"/>
        <c:majorTickMark val="out"/>
        <c:minorTickMark val="none"/>
        <c:tickLblPos val="nextTo"/>
        <c:crossAx val="299649200"/>
        <c:crosses val="autoZero"/>
        <c:crossBetween val="between"/>
      </c:valAx>
      <c:spPr>
        <a:noFill/>
        <a:ln w="25400">
          <a:noFill/>
        </a:ln>
      </c:spPr>
    </c:plotArea>
    <c:legend>
      <c:legendPos val="t"/>
      <c:overlay val="0"/>
      <c:txPr>
        <a:bodyPr/>
        <a:lstStyle/>
        <a:p>
          <a:pPr>
            <a:defRPr sz="845" b="1"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1"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7"/>
    </mc:Choice>
    <mc:Fallback>
      <c:style val="37"/>
    </mc:Fallback>
  </mc:AlternateContent>
  <c:chart>
    <c:title>
      <c:tx>
        <c:rich>
          <a:bodyPr/>
          <a:lstStyle/>
          <a:p>
            <a:pPr>
              <a:defRPr sz="1400" b="1" i="0" u="none" strike="noStrike" baseline="0">
                <a:solidFill>
                  <a:srgbClr val="000000"/>
                </a:solidFill>
                <a:latin typeface="Calibri"/>
                <a:ea typeface="Calibri"/>
                <a:cs typeface="Calibri"/>
              </a:defRPr>
            </a:pPr>
            <a:r>
              <a:rPr lang="es-CO"/>
              <a:t>TIEMPO DE ESPERA EN CONSULTA MÉDICA ESPECIALIZADA- MEDICINA INTERNA</a:t>
            </a:r>
          </a:p>
        </c:rich>
      </c:tx>
      <c:overlay val="0"/>
    </c:title>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1.564199296233482E-2"/>
          <c:y val="0.22571038719295633"/>
          <c:w val="0.96871601407533037"/>
          <c:h val="0.5686716510518588"/>
        </c:manualLayout>
      </c:layout>
      <c:bar3DChart>
        <c:barDir val="col"/>
        <c:grouping val="clustered"/>
        <c:varyColors val="0"/>
        <c:ser>
          <c:idx val="2"/>
          <c:order val="0"/>
          <c:tx>
            <c:strRef>
              <c:f>'Med Interna'!$E$4</c:f>
              <c:strCache>
                <c:ptCount val="1"/>
                <c:pt idx="0">
                  <c:v>RESULTADO INDICADOR</c:v>
                </c:pt>
              </c:strCache>
            </c:strRef>
          </c:tx>
          <c:spPr>
            <a:solidFill>
              <a:srgbClr val="00B050"/>
            </a:solidFill>
          </c:spPr>
          <c:invertIfNegative val="0"/>
          <c:dLbls>
            <c:dLbl>
              <c:idx val="0"/>
              <c:layout>
                <c:manualLayout>
                  <c:x val="1.4113756011712409E-2"/>
                  <c:y val="-3.1807535685946235E-2"/>
                </c:manualLayout>
              </c:layout>
              <c:spPr/>
              <c:txPr>
                <a:bodyPr/>
                <a:lstStyle/>
                <a:p>
                  <a:pPr>
                    <a:defRPr sz="10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FB1-47F9-9325-D8C10781616F}"/>
                </c:ext>
              </c:extLst>
            </c:dLbl>
            <c:dLbl>
              <c:idx val="1"/>
              <c:layout>
                <c:manualLayout>
                  <c:x val="2.2447013487475916E-2"/>
                  <c:y val="-4.0666893382513232E-2"/>
                </c:manualLayout>
              </c:layout>
              <c:spPr/>
              <c:txPr>
                <a:bodyPr/>
                <a:lstStyle/>
                <a:p>
                  <a:pPr>
                    <a:defRPr sz="10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FB1-47F9-9325-D8C10781616F}"/>
                </c:ext>
              </c:extLst>
            </c:dLbl>
            <c:dLbl>
              <c:idx val="2"/>
              <c:layout>
                <c:manualLayout>
                  <c:x val="1.9444419158587835E-2"/>
                  <c:y val="-3.1607676947358325E-2"/>
                </c:manualLayout>
              </c:layout>
              <c:spPr/>
              <c:txPr>
                <a:bodyPr/>
                <a:lstStyle/>
                <a:p>
                  <a:pPr>
                    <a:defRPr sz="10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FB1-47F9-9325-D8C10781616F}"/>
                </c:ext>
              </c:extLst>
            </c:dLbl>
            <c:spPr>
              <a:noFill/>
              <a:ln>
                <a:noFill/>
              </a:ln>
              <a:effectLst/>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'Med Interna'!$A$8:$A$10</c:f>
              <c:strCache>
                <c:ptCount val="3"/>
                <c:pt idx="0">
                  <c:v>HOSPITAL PABLO TOBÓN URIBE </c:v>
                </c:pt>
                <c:pt idx="1">
                  <c:v>HOSPITAL UNIVERSITARIO SAN VICENTE DE PAÚL</c:v>
                </c:pt>
                <c:pt idx="2">
                  <c:v>CLÍNICA BOLIVARIANA</c:v>
                </c:pt>
              </c:strCache>
            </c:strRef>
          </c:cat>
          <c:val>
            <c:numRef>
              <c:f>'Med Interna'!$E$8:$E$10</c:f>
              <c:numCache>
                <c:formatCode>0.00</c:formatCode>
                <c:ptCount val="3"/>
                <c:pt idx="0">
                  <c:v>18.983695652173914</c:v>
                </c:pt>
                <c:pt idx="1">
                  <c:v>17.284705882352942</c:v>
                </c:pt>
                <c:pt idx="2">
                  <c:v>12.840974212034384</c:v>
                </c:pt>
              </c:numCache>
            </c:numRef>
          </c:val>
          <c:extLst>
            <c:ext xmlns:c16="http://schemas.microsoft.com/office/drawing/2014/chart" uri="{C3380CC4-5D6E-409C-BE32-E72D297353CC}">
              <c16:uniqueId val="{00000003-8FB1-47F9-9325-D8C10781616F}"/>
            </c:ext>
          </c:extLst>
        </c:ser>
        <c:dLbls>
          <c:showLegendKey val="0"/>
          <c:showVal val="1"/>
          <c:showCatName val="0"/>
          <c:showSerName val="0"/>
          <c:showPercent val="0"/>
          <c:showBubbleSize val="0"/>
        </c:dLbls>
        <c:gapWidth val="150"/>
        <c:shape val="cylinder"/>
        <c:axId val="299640800"/>
        <c:axId val="299641360"/>
        <c:axId val="0"/>
      </c:bar3DChart>
      <c:catAx>
        <c:axId val="299640800"/>
        <c:scaling>
          <c:orientation val="minMax"/>
        </c:scaling>
        <c:delete val="0"/>
        <c:axPos val="b"/>
        <c:numFmt formatCode="General" sourceLinked="1"/>
        <c:majorTickMark val="none"/>
        <c:minorTickMark val="none"/>
        <c:tickLblPos val="nextTo"/>
        <c:txPr>
          <a:bodyPr rot="0" vert="horz"/>
          <a:lstStyle/>
          <a:p>
            <a:pPr>
              <a:defRPr sz="1000" b="1" i="0" u="none" strike="noStrike" baseline="0">
                <a:solidFill>
                  <a:srgbClr val="000000"/>
                </a:solidFill>
                <a:latin typeface="Calibri"/>
                <a:ea typeface="Calibri"/>
                <a:cs typeface="Calibri"/>
              </a:defRPr>
            </a:pPr>
            <a:endParaRPr lang="es-CO"/>
          </a:p>
        </c:txPr>
        <c:crossAx val="299641360"/>
        <c:crosses val="autoZero"/>
        <c:auto val="1"/>
        <c:lblAlgn val="ctr"/>
        <c:lblOffset val="100"/>
        <c:noMultiLvlLbl val="0"/>
      </c:catAx>
      <c:valAx>
        <c:axId val="299641360"/>
        <c:scaling>
          <c:orientation val="minMax"/>
        </c:scaling>
        <c:delete val="1"/>
        <c:axPos val="l"/>
        <c:numFmt formatCode="0.00" sourceLinked="1"/>
        <c:majorTickMark val="out"/>
        <c:minorTickMark val="none"/>
        <c:tickLblPos val="nextTo"/>
        <c:crossAx val="299640800"/>
        <c:crosses val="autoZero"/>
        <c:crossBetween val="between"/>
      </c:valAx>
    </c:plotArea>
    <c:legend>
      <c:legendPos val="t"/>
      <c:overlay val="0"/>
      <c:txPr>
        <a:bodyPr/>
        <a:lstStyle/>
        <a:p>
          <a:pPr>
            <a:defRPr sz="845" b="1"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1"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7"/>
    </mc:Choice>
    <mc:Fallback>
      <c:style val="37"/>
    </mc:Fallback>
  </mc:AlternateContent>
  <c:chart>
    <c:title>
      <c:tx>
        <c:rich>
          <a:bodyPr/>
          <a:lstStyle/>
          <a:p>
            <a:pPr>
              <a:defRPr sz="1400" b="1" i="0" u="none" strike="noStrike" baseline="0">
                <a:solidFill>
                  <a:srgbClr val="000000"/>
                </a:solidFill>
                <a:latin typeface="Calibri"/>
                <a:ea typeface="Calibri"/>
                <a:cs typeface="Calibri"/>
              </a:defRPr>
            </a:pPr>
            <a:r>
              <a:rPr lang="es-CO"/>
              <a:t>TIEMPO DE ESPERA CONSULTA MÉDICA ESPECIALIZADA- GINECOLOGÍA</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2"/>
          <c:order val="0"/>
          <c:tx>
            <c:strRef>
              <c:f>' Ginecol'!$E$4</c:f>
              <c:strCache>
                <c:ptCount val="1"/>
                <c:pt idx="0">
                  <c:v>RESULTADO INDICADOR</c:v>
                </c:pt>
              </c:strCache>
            </c:strRef>
          </c:tx>
          <c:spPr>
            <a:solidFill>
              <a:srgbClr val="00B050"/>
            </a:solidFill>
          </c:spPr>
          <c:invertIfNegative val="0"/>
          <c:dLbls>
            <c:dLbl>
              <c:idx val="0"/>
              <c:layout>
                <c:manualLayout>
                  <c:x val="1.921229586935639E-2"/>
                  <c:y val="-2.6755852842809364E-2"/>
                </c:manualLayout>
              </c:layout>
              <c:spPr/>
              <c:txPr>
                <a:bodyPr/>
                <a:lstStyle/>
                <a:p>
                  <a:pPr>
                    <a:defRPr sz="10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BE7-4E25-A81C-C482BBD8AB11}"/>
                </c:ext>
              </c:extLst>
            </c:dLbl>
            <c:dLbl>
              <c:idx val="1"/>
              <c:layout>
                <c:manualLayout>
                  <c:x val="1.1527377521613832E-2"/>
                  <c:y val="-2.2296544035674472E-2"/>
                </c:manualLayout>
              </c:layout>
              <c:spPr/>
              <c:txPr>
                <a:bodyPr/>
                <a:lstStyle/>
                <a:p>
                  <a:pPr>
                    <a:defRPr sz="10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BE7-4E25-A81C-C482BBD8AB11}"/>
                </c:ext>
              </c:extLst>
            </c:dLbl>
            <c:dLbl>
              <c:idx val="2"/>
              <c:layout>
                <c:manualLayout>
                  <c:x val="7.684918347742555E-3"/>
                  <c:y val="-3.121516164994426E-2"/>
                </c:manualLayout>
              </c:layout>
              <c:spPr/>
              <c:txPr>
                <a:bodyPr/>
                <a:lstStyle/>
                <a:p>
                  <a:pPr>
                    <a:defRPr sz="10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BE7-4E25-A81C-C482BBD8AB11}"/>
                </c:ext>
              </c:extLst>
            </c:dLbl>
            <c:dLbl>
              <c:idx val="3"/>
              <c:layout>
                <c:manualLayout>
                  <c:x val="9.6061479346781949E-3"/>
                  <c:y val="-2.2296544035674472E-2"/>
                </c:manualLayout>
              </c:layout>
              <c:spPr/>
              <c:txPr>
                <a:bodyPr/>
                <a:lstStyle/>
                <a:p>
                  <a:pPr>
                    <a:defRPr sz="10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BE7-4E25-A81C-C482BBD8AB11}"/>
                </c:ext>
              </c:extLst>
            </c:dLbl>
            <c:spPr>
              <a:noFill/>
              <a:ln>
                <a:noFill/>
              </a:ln>
              <a:effectLst/>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 Ginecol'!$A$8:$A$10</c:f>
              <c:strCache>
                <c:ptCount val="3"/>
                <c:pt idx="0">
                  <c:v>CLINICA UNIVERSITARIA UPB</c:v>
                </c:pt>
                <c:pt idx="1">
                  <c:v>CLINICA MEDELLIN</c:v>
                </c:pt>
                <c:pt idx="2">
                  <c:v>HOSPITAL PABLO TOBÓN URIBE </c:v>
                </c:pt>
              </c:strCache>
            </c:strRef>
          </c:cat>
          <c:val>
            <c:numRef>
              <c:f>' Ginecol'!$E$8:$E$10</c:f>
              <c:numCache>
                <c:formatCode>0.00</c:formatCode>
                <c:ptCount val="3"/>
                <c:pt idx="0">
                  <c:v>14.945492662473795</c:v>
                </c:pt>
                <c:pt idx="1">
                  <c:v>8.862244897959183</c:v>
                </c:pt>
                <c:pt idx="2">
                  <c:v>12.239263803680982</c:v>
                </c:pt>
              </c:numCache>
            </c:numRef>
          </c:val>
          <c:extLst>
            <c:ext xmlns:c16="http://schemas.microsoft.com/office/drawing/2014/chart" uri="{C3380CC4-5D6E-409C-BE32-E72D297353CC}">
              <c16:uniqueId val="{00000004-9BE7-4E25-A81C-C482BBD8AB11}"/>
            </c:ext>
          </c:extLst>
        </c:ser>
        <c:dLbls>
          <c:showLegendKey val="0"/>
          <c:showVal val="1"/>
          <c:showCatName val="0"/>
          <c:showSerName val="0"/>
          <c:showPercent val="0"/>
          <c:showBubbleSize val="0"/>
        </c:dLbls>
        <c:gapWidth val="150"/>
        <c:shape val="cylinder"/>
        <c:axId val="299638000"/>
        <c:axId val="299638560"/>
        <c:axId val="0"/>
      </c:bar3DChart>
      <c:catAx>
        <c:axId val="299638000"/>
        <c:scaling>
          <c:orientation val="minMax"/>
        </c:scaling>
        <c:delete val="0"/>
        <c:axPos val="b"/>
        <c:numFmt formatCode="General" sourceLinked="1"/>
        <c:majorTickMark val="none"/>
        <c:minorTickMark val="none"/>
        <c:tickLblPos val="nextTo"/>
        <c:txPr>
          <a:bodyPr rot="0" vert="horz"/>
          <a:lstStyle/>
          <a:p>
            <a:pPr>
              <a:defRPr sz="1000" b="1" i="0" u="none" strike="noStrike" baseline="0">
                <a:solidFill>
                  <a:srgbClr val="000000"/>
                </a:solidFill>
                <a:latin typeface="Calibri"/>
                <a:ea typeface="Calibri"/>
                <a:cs typeface="Calibri"/>
              </a:defRPr>
            </a:pPr>
            <a:endParaRPr lang="es-CO"/>
          </a:p>
        </c:txPr>
        <c:crossAx val="299638560"/>
        <c:crosses val="autoZero"/>
        <c:auto val="1"/>
        <c:lblAlgn val="ctr"/>
        <c:lblOffset val="100"/>
        <c:noMultiLvlLbl val="0"/>
      </c:catAx>
      <c:valAx>
        <c:axId val="299638560"/>
        <c:scaling>
          <c:orientation val="minMax"/>
        </c:scaling>
        <c:delete val="1"/>
        <c:axPos val="l"/>
        <c:numFmt formatCode="0.00" sourceLinked="1"/>
        <c:majorTickMark val="out"/>
        <c:minorTickMark val="none"/>
        <c:tickLblPos val="nextTo"/>
        <c:crossAx val="299638000"/>
        <c:crosses val="autoZero"/>
        <c:crossBetween val="between"/>
      </c:valAx>
      <c:spPr>
        <a:noFill/>
        <a:ln w="25400">
          <a:noFill/>
        </a:ln>
      </c:spPr>
    </c:plotArea>
    <c:legend>
      <c:legendPos val="t"/>
      <c:overlay val="0"/>
      <c:txPr>
        <a:bodyPr/>
        <a:lstStyle/>
        <a:p>
          <a:pPr>
            <a:defRPr sz="845" b="1"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1"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7"/>
    </mc:Choice>
    <mc:Fallback>
      <c:style val="37"/>
    </mc:Fallback>
  </mc:AlternateContent>
  <c:chart>
    <c:title>
      <c:tx>
        <c:rich>
          <a:bodyPr/>
          <a:lstStyle/>
          <a:p>
            <a:pPr>
              <a:defRPr sz="1400" b="1" i="0" u="none" strike="noStrike" baseline="0">
                <a:solidFill>
                  <a:srgbClr val="000000"/>
                </a:solidFill>
                <a:latin typeface="Calibri"/>
                <a:ea typeface="Calibri"/>
                <a:cs typeface="Calibri"/>
              </a:defRPr>
            </a:pPr>
            <a:r>
              <a:rPr lang="es-CO"/>
              <a:t>TIEMPO DE ESPERA EN CONSULTA MÉDICA ESPECIALIZADA- PEDIATRÍA</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2"/>
          <c:order val="0"/>
          <c:tx>
            <c:strRef>
              <c:f>' Pediatri'!$E$4</c:f>
              <c:strCache>
                <c:ptCount val="1"/>
                <c:pt idx="0">
                  <c:v>RESULTADO INDICADOR</c:v>
                </c:pt>
              </c:strCache>
            </c:strRef>
          </c:tx>
          <c:spPr>
            <a:solidFill>
              <a:srgbClr val="00B050"/>
            </a:solidFill>
          </c:spPr>
          <c:invertIfNegative val="0"/>
          <c:dLbls>
            <c:dLbl>
              <c:idx val="0"/>
              <c:layout>
                <c:manualLayout>
                  <c:x val="1.7266189658594711E-2"/>
                  <c:y val="-3.5674470457079194E-2"/>
                </c:manualLayout>
              </c:layout>
              <c:spPr/>
              <c:txPr>
                <a:bodyPr/>
                <a:lstStyle/>
                <a:p>
                  <a:pPr>
                    <a:defRPr sz="10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32A-4856-B29E-FEFA7D0F24F1}"/>
                </c:ext>
              </c:extLst>
            </c:dLbl>
            <c:dLbl>
              <c:idx val="1"/>
              <c:layout>
                <c:manualLayout>
                  <c:x val="1.7266189658594711E-2"/>
                  <c:y val="-4.0133779264214048E-2"/>
                </c:manualLayout>
              </c:layout>
              <c:spPr/>
              <c:txPr>
                <a:bodyPr/>
                <a:lstStyle/>
                <a:p>
                  <a:pPr>
                    <a:defRPr sz="10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32A-4856-B29E-FEFA7D0F24F1}"/>
                </c:ext>
              </c:extLst>
            </c:dLbl>
            <c:dLbl>
              <c:idx val="2"/>
              <c:layout>
                <c:manualLayout>
                  <c:x val="1.5347724140973075E-2"/>
                  <c:y val="-4.459343919802667E-2"/>
                </c:manualLayout>
              </c:layout>
              <c:spPr/>
              <c:txPr>
                <a:bodyPr/>
                <a:lstStyle/>
                <a:p>
                  <a:pPr>
                    <a:defRPr sz="10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32A-4856-B29E-FEFA7D0F24F1}"/>
                </c:ext>
              </c:extLst>
            </c:dLbl>
            <c:spPr>
              <a:noFill/>
              <a:ln>
                <a:noFill/>
              </a:ln>
              <a:effectLst/>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 Pediatri'!$A$5:$A$7</c:f>
              <c:strCache>
                <c:ptCount val="3"/>
                <c:pt idx="0">
                  <c:v>HOSPITAL PABLO TOBÓN URIBE</c:v>
                </c:pt>
                <c:pt idx="1">
                  <c:v>HOSPITAL UNIVERSITARIO SAN VICENTE DE PAÚL</c:v>
                </c:pt>
                <c:pt idx="2">
                  <c:v>CLINICA MEDELLIN</c:v>
                </c:pt>
              </c:strCache>
            </c:strRef>
          </c:cat>
          <c:val>
            <c:numRef>
              <c:f>' Pediatri'!$E$5:$E$7</c:f>
              <c:numCache>
                <c:formatCode>0.00</c:formatCode>
                <c:ptCount val="3"/>
                <c:pt idx="0">
                  <c:v>3.8357771260997069</c:v>
                </c:pt>
                <c:pt idx="1">
                  <c:v>4.5744680851063828</c:v>
                </c:pt>
                <c:pt idx="2">
                  <c:v>4.174757281553398</c:v>
                </c:pt>
              </c:numCache>
            </c:numRef>
          </c:val>
          <c:extLst>
            <c:ext xmlns:c16="http://schemas.microsoft.com/office/drawing/2014/chart" uri="{C3380CC4-5D6E-409C-BE32-E72D297353CC}">
              <c16:uniqueId val="{00000003-B32A-4856-B29E-FEFA7D0F24F1}"/>
            </c:ext>
          </c:extLst>
        </c:ser>
        <c:dLbls>
          <c:showLegendKey val="0"/>
          <c:showVal val="1"/>
          <c:showCatName val="0"/>
          <c:showSerName val="0"/>
          <c:showPercent val="0"/>
          <c:showBubbleSize val="0"/>
        </c:dLbls>
        <c:gapWidth val="150"/>
        <c:shape val="cylinder"/>
        <c:axId val="299635200"/>
        <c:axId val="299635760"/>
        <c:axId val="0"/>
      </c:bar3DChart>
      <c:catAx>
        <c:axId val="299635200"/>
        <c:scaling>
          <c:orientation val="minMax"/>
        </c:scaling>
        <c:delete val="0"/>
        <c:axPos val="b"/>
        <c:numFmt formatCode="General" sourceLinked="1"/>
        <c:majorTickMark val="none"/>
        <c:minorTickMark val="none"/>
        <c:tickLblPos val="nextTo"/>
        <c:txPr>
          <a:bodyPr rot="0" vert="horz"/>
          <a:lstStyle/>
          <a:p>
            <a:pPr>
              <a:defRPr sz="1000" b="1" i="0" u="none" strike="noStrike" baseline="0">
                <a:solidFill>
                  <a:srgbClr val="000000"/>
                </a:solidFill>
                <a:latin typeface="Calibri"/>
                <a:ea typeface="Calibri"/>
                <a:cs typeface="Calibri"/>
              </a:defRPr>
            </a:pPr>
            <a:endParaRPr lang="es-CO"/>
          </a:p>
        </c:txPr>
        <c:crossAx val="299635760"/>
        <c:crosses val="autoZero"/>
        <c:auto val="1"/>
        <c:lblAlgn val="ctr"/>
        <c:lblOffset val="100"/>
        <c:noMultiLvlLbl val="0"/>
      </c:catAx>
      <c:valAx>
        <c:axId val="299635760"/>
        <c:scaling>
          <c:orientation val="minMax"/>
        </c:scaling>
        <c:delete val="1"/>
        <c:axPos val="l"/>
        <c:numFmt formatCode="0.00" sourceLinked="1"/>
        <c:majorTickMark val="out"/>
        <c:minorTickMark val="none"/>
        <c:tickLblPos val="nextTo"/>
        <c:crossAx val="299635200"/>
        <c:crosses val="autoZero"/>
        <c:crossBetween val="between"/>
      </c:valAx>
      <c:spPr>
        <a:noFill/>
        <a:ln w="25400">
          <a:noFill/>
        </a:ln>
      </c:spPr>
    </c:plotArea>
    <c:legend>
      <c:legendPos val="t"/>
      <c:overlay val="0"/>
      <c:txPr>
        <a:bodyPr/>
        <a:lstStyle/>
        <a:p>
          <a:pPr>
            <a:defRPr sz="845" b="1"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1"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7"/>
    </mc:Choice>
    <mc:Fallback>
      <c:style val="37"/>
    </mc:Fallback>
  </mc:AlternateContent>
  <c:chart>
    <c:title>
      <c:tx>
        <c:rich>
          <a:bodyPr/>
          <a:lstStyle/>
          <a:p>
            <a:pPr>
              <a:defRPr sz="1400" b="1" i="0" u="none" strike="noStrike" baseline="0">
                <a:solidFill>
                  <a:srgbClr val="000000"/>
                </a:solidFill>
                <a:latin typeface="Calibri"/>
                <a:ea typeface="Calibri"/>
                <a:cs typeface="Calibri"/>
              </a:defRPr>
            </a:pPr>
            <a:r>
              <a:rPr lang="es-CO"/>
              <a:t>TIEMPO DE ESPERA EN CONSULTA MÉDICA ESPECIALIZADA-CIRUGÍA GENERAL</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2"/>
          <c:order val="0"/>
          <c:tx>
            <c:strRef>
              <c:f>' Cx General'!$E$4</c:f>
              <c:strCache>
                <c:ptCount val="1"/>
                <c:pt idx="0">
                  <c:v>RESULTADO INDICADOR</c:v>
                </c:pt>
              </c:strCache>
            </c:strRef>
          </c:tx>
          <c:spPr>
            <a:solidFill>
              <a:srgbClr val="00B050"/>
            </a:solidFill>
          </c:spPr>
          <c:invertIfNegative val="0"/>
          <c:dLbls>
            <c:dLbl>
              <c:idx val="0"/>
              <c:layout>
                <c:manualLayout>
                  <c:x val="1.1544013292885858E-2"/>
                  <c:y val="-1.6824395373291272E-2"/>
                </c:manualLayout>
              </c:layout>
              <c:spPr/>
              <c:txPr>
                <a:bodyPr/>
                <a:lstStyle/>
                <a:p>
                  <a:pPr>
                    <a:defRPr sz="10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3CC-46E6-AF47-8561D3271DE1}"/>
                </c:ext>
              </c:extLst>
            </c:dLbl>
            <c:dLbl>
              <c:idx val="1"/>
              <c:layout>
                <c:manualLayout>
                  <c:x val="1.1544013292885858E-2"/>
                  <c:y val="-1.6824395373291272E-2"/>
                </c:manualLayout>
              </c:layout>
              <c:spPr/>
              <c:txPr>
                <a:bodyPr/>
                <a:lstStyle/>
                <a:p>
                  <a:pPr>
                    <a:defRPr sz="10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3CC-46E6-AF47-8561D3271DE1}"/>
                </c:ext>
              </c:extLst>
            </c:dLbl>
            <c:dLbl>
              <c:idx val="2"/>
              <c:layout>
                <c:manualLayout>
                  <c:x val="1.539201772384774E-2"/>
                  <c:y val="-1.2618296529968454E-2"/>
                </c:manualLayout>
              </c:layout>
              <c:spPr/>
              <c:txPr>
                <a:bodyPr/>
                <a:lstStyle/>
                <a:p>
                  <a:pPr>
                    <a:defRPr sz="10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3CC-46E6-AF47-8561D3271DE1}"/>
                </c:ext>
              </c:extLst>
            </c:dLbl>
            <c:dLbl>
              <c:idx val="3"/>
              <c:layout>
                <c:manualLayout>
                  <c:x val="1.5392017723847811E-2"/>
                  <c:y val="-1.2618296529968454E-2"/>
                </c:manualLayout>
              </c:layout>
              <c:spPr/>
              <c:txPr>
                <a:bodyPr/>
                <a:lstStyle/>
                <a:p>
                  <a:pPr>
                    <a:defRPr sz="10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3CC-46E6-AF47-8561D3271DE1}"/>
                </c:ext>
              </c:extLst>
            </c:dLbl>
            <c:spPr>
              <a:noFill/>
              <a:ln>
                <a:noFill/>
              </a:ln>
              <a:effectLst/>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 Cx General'!$A$8:$A$10</c:f>
              <c:strCache>
                <c:ptCount val="3"/>
                <c:pt idx="0">
                  <c:v>CLINICA UNIVERSITARIA UPB</c:v>
                </c:pt>
                <c:pt idx="1">
                  <c:v>CLÍNICA CES</c:v>
                </c:pt>
                <c:pt idx="2">
                  <c:v>HOSPITAL PABLO TOBÓN URIBE</c:v>
                </c:pt>
              </c:strCache>
            </c:strRef>
          </c:cat>
          <c:val>
            <c:numRef>
              <c:f>' Cx General'!$E$5:$E$10</c:f>
              <c:numCache>
                <c:formatCode>0.00</c:formatCode>
                <c:ptCount val="3"/>
                <c:pt idx="0">
                  <c:v>10.919354838709678</c:v>
                </c:pt>
                <c:pt idx="1">
                  <c:v>6.3381037567084082</c:v>
                </c:pt>
                <c:pt idx="2">
                  <c:v>2.5702479338842976</c:v>
                </c:pt>
              </c:numCache>
            </c:numRef>
          </c:val>
          <c:extLst>
            <c:ext xmlns:c16="http://schemas.microsoft.com/office/drawing/2014/chart" uri="{C3380CC4-5D6E-409C-BE32-E72D297353CC}">
              <c16:uniqueId val="{00000004-13CC-46E6-AF47-8561D3271DE1}"/>
            </c:ext>
          </c:extLst>
        </c:ser>
        <c:dLbls>
          <c:showLegendKey val="0"/>
          <c:showVal val="1"/>
          <c:showCatName val="0"/>
          <c:showSerName val="0"/>
          <c:showPercent val="0"/>
          <c:showBubbleSize val="0"/>
        </c:dLbls>
        <c:gapWidth val="150"/>
        <c:shape val="cylinder"/>
        <c:axId val="299632400"/>
        <c:axId val="299632960"/>
        <c:axId val="0"/>
      </c:bar3DChart>
      <c:catAx>
        <c:axId val="299632400"/>
        <c:scaling>
          <c:orientation val="minMax"/>
        </c:scaling>
        <c:delete val="0"/>
        <c:axPos val="b"/>
        <c:numFmt formatCode="General" sourceLinked="1"/>
        <c:majorTickMark val="none"/>
        <c:minorTickMark val="none"/>
        <c:tickLblPos val="nextTo"/>
        <c:txPr>
          <a:bodyPr rot="0" vert="horz"/>
          <a:lstStyle/>
          <a:p>
            <a:pPr>
              <a:defRPr sz="1000" b="1" i="0" u="none" strike="noStrike" baseline="0">
                <a:solidFill>
                  <a:srgbClr val="000000"/>
                </a:solidFill>
                <a:latin typeface="Calibri"/>
                <a:ea typeface="Calibri"/>
                <a:cs typeface="Calibri"/>
              </a:defRPr>
            </a:pPr>
            <a:endParaRPr lang="es-CO"/>
          </a:p>
        </c:txPr>
        <c:crossAx val="299632960"/>
        <c:crosses val="autoZero"/>
        <c:auto val="1"/>
        <c:lblAlgn val="ctr"/>
        <c:lblOffset val="100"/>
        <c:noMultiLvlLbl val="0"/>
      </c:catAx>
      <c:valAx>
        <c:axId val="299632960"/>
        <c:scaling>
          <c:orientation val="minMax"/>
        </c:scaling>
        <c:delete val="1"/>
        <c:axPos val="l"/>
        <c:numFmt formatCode="0.00" sourceLinked="1"/>
        <c:majorTickMark val="out"/>
        <c:minorTickMark val="none"/>
        <c:tickLblPos val="nextTo"/>
        <c:crossAx val="299632400"/>
        <c:crosses val="autoZero"/>
        <c:crossBetween val="between"/>
      </c:valAx>
      <c:spPr>
        <a:noFill/>
        <a:ln w="25400">
          <a:noFill/>
        </a:ln>
      </c:spPr>
    </c:plotArea>
    <c:legend>
      <c:legendPos val="t"/>
      <c:overlay val="0"/>
      <c:txPr>
        <a:bodyPr/>
        <a:lstStyle/>
        <a:p>
          <a:pPr>
            <a:defRPr sz="845" b="1"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1"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7"/>
    </mc:Choice>
    <mc:Fallback>
      <c:style val="37"/>
    </mc:Fallback>
  </mc:AlternateContent>
  <c:chart>
    <c:title>
      <c:tx>
        <c:rich>
          <a:bodyPr/>
          <a:lstStyle/>
          <a:p>
            <a:pPr>
              <a:defRPr sz="1400" b="1" i="0" u="none" strike="noStrike" baseline="0">
                <a:solidFill>
                  <a:srgbClr val="000000"/>
                </a:solidFill>
                <a:latin typeface="Calibri"/>
                <a:ea typeface="Calibri"/>
                <a:cs typeface="Calibri"/>
              </a:defRPr>
            </a:pPr>
            <a:r>
              <a:rPr lang="es-CO"/>
              <a:t>TIEMPO DE ESPERA EN CONSULTA MÉDICA ESPECIALIZADA-OBSTETRICIA</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2"/>
          <c:order val="0"/>
          <c:tx>
            <c:strRef>
              <c:f>' Obstetricia'!$E$4</c:f>
              <c:strCache>
                <c:ptCount val="1"/>
                <c:pt idx="0">
                  <c:v>RESULTADO INDICADOR</c:v>
                </c:pt>
              </c:strCache>
            </c:strRef>
          </c:tx>
          <c:spPr>
            <a:solidFill>
              <a:srgbClr val="00B050"/>
            </a:solidFill>
          </c:spPr>
          <c:invertIfNegative val="0"/>
          <c:dLbls>
            <c:dLbl>
              <c:idx val="0"/>
              <c:layout>
                <c:manualLayout>
                  <c:x val="1.7266189658594711E-2"/>
                  <c:y val="-3.5674470457079152E-2"/>
                </c:manualLayout>
              </c:layout>
              <c:spPr/>
              <c:txPr>
                <a:bodyPr/>
                <a:lstStyle/>
                <a:p>
                  <a:pPr>
                    <a:defRPr sz="10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EA3-4748-B3A8-6AA3D29C02E9}"/>
                </c:ext>
              </c:extLst>
            </c:dLbl>
            <c:dLbl>
              <c:idx val="1"/>
              <c:layout>
                <c:manualLayout>
                  <c:x val="1.7266189658594711E-2"/>
                  <c:y val="-4.4593088071348944E-2"/>
                </c:manualLayout>
              </c:layout>
              <c:spPr/>
              <c:txPr>
                <a:bodyPr/>
                <a:lstStyle/>
                <a:p>
                  <a:pPr>
                    <a:defRPr sz="10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EA3-4748-B3A8-6AA3D29C02E9}"/>
                </c:ext>
              </c:extLst>
            </c:dLbl>
            <c:dLbl>
              <c:idx val="2"/>
              <c:layout>
                <c:manualLayout>
                  <c:x val="1.7266189658594711E-2"/>
                  <c:y val="-3.5674470457079152E-2"/>
                </c:manualLayout>
              </c:layout>
              <c:spPr/>
              <c:txPr>
                <a:bodyPr/>
                <a:lstStyle/>
                <a:p>
                  <a:pPr>
                    <a:defRPr sz="10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EA3-4748-B3A8-6AA3D29C02E9}"/>
                </c:ext>
              </c:extLst>
            </c:dLbl>
            <c:spPr>
              <a:noFill/>
              <a:ln>
                <a:noFill/>
              </a:ln>
              <a:effectLst/>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 Obstetricia'!$A$8:$A$9</c:f>
              <c:strCache>
                <c:ptCount val="2"/>
                <c:pt idx="0">
                  <c:v>CLINICA UNIVERSITARIA UPB</c:v>
                </c:pt>
                <c:pt idx="1">
                  <c:v>CLÍNICA CES</c:v>
                </c:pt>
              </c:strCache>
            </c:strRef>
          </c:cat>
          <c:val>
            <c:numRef>
              <c:f>' Obstetricia'!$E$8:$E$10</c:f>
              <c:numCache>
                <c:formatCode>0.00</c:formatCode>
                <c:ptCount val="3"/>
                <c:pt idx="0">
                  <c:v>3.109375</c:v>
                </c:pt>
                <c:pt idx="1">
                  <c:v>3.4918032786885247</c:v>
                </c:pt>
              </c:numCache>
            </c:numRef>
          </c:val>
          <c:extLst>
            <c:ext xmlns:c16="http://schemas.microsoft.com/office/drawing/2014/chart" uri="{C3380CC4-5D6E-409C-BE32-E72D297353CC}">
              <c16:uniqueId val="{00000003-5EA3-4748-B3A8-6AA3D29C02E9}"/>
            </c:ext>
          </c:extLst>
        </c:ser>
        <c:dLbls>
          <c:showLegendKey val="0"/>
          <c:showVal val="1"/>
          <c:showCatName val="0"/>
          <c:showSerName val="0"/>
          <c:showPercent val="0"/>
          <c:showBubbleSize val="0"/>
        </c:dLbls>
        <c:gapWidth val="150"/>
        <c:shape val="cylinder"/>
        <c:axId val="299629600"/>
        <c:axId val="299630160"/>
        <c:axId val="0"/>
      </c:bar3DChart>
      <c:catAx>
        <c:axId val="299629600"/>
        <c:scaling>
          <c:orientation val="minMax"/>
        </c:scaling>
        <c:delete val="0"/>
        <c:axPos val="b"/>
        <c:numFmt formatCode="General" sourceLinked="1"/>
        <c:majorTickMark val="none"/>
        <c:minorTickMark val="none"/>
        <c:tickLblPos val="nextTo"/>
        <c:txPr>
          <a:bodyPr rot="0" vert="horz"/>
          <a:lstStyle/>
          <a:p>
            <a:pPr>
              <a:defRPr sz="1000" b="1" i="0" u="none" strike="noStrike" baseline="0">
                <a:solidFill>
                  <a:srgbClr val="000000"/>
                </a:solidFill>
                <a:latin typeface="Calibri"/>
                <a:ea typeface="Calibri"/>
                <a:cs typeface="Calibri"/>
              </a:defRPr>
            </a:pPr>
            <a:endParaRPr lang="es-CO"/>
          </a:p>
        </c:txPr>
        <c:crossAx val="299630160"/>
        <c:crosses val="autoZero"/>
        <c:auto val="1"/>
        <c:lblAlgn val="ctr"/>
        <c:lblOffset val="100"/>
        <c:noMultiLvlLbl val="0"/>
      </c:catAx>
      <c:valAx>
        <c:axId val="299630160"/>
        <c:scaling>
          <c:orientation val="minMax"/>
        </c:scaling>
        <c:delete val="1"/>
        <c:axPos val="l"/>
        <c:numFmt formatCode="0.00" sourceLinked="1"/>
        <c:majorTickMark val="out"/>
        <c:minorTickMark val="none"/>
        <c:tickLblPos val="nextTo"/>
        <c:crossAx val="299629600"/>
        <c:crosses val="autoZero"/>
        <c:crossBetween val="between"/>
      </c:valAx>
      <c:spPr>
        <a:noFill/>
        <a:ln w="25400">
          <a:noFill/>
        </a:ln>
      </c:spPr>
    </c:plotArea>
    <c:legend>
      <c:legendPos val="t"/>
      <c:layout>
        <c:manualLayout>
          <c:xMode val="edge"/>
          <c:yMode val="edge"/>
          <c:x val="0.37990369908797372"/>
          <c:y val="0.22822742474916388"/>
          <c:w val="0.23635552030816287"/>
          <c:h val="7.6332481851139861E-2"/>
        </c:manualLayout>
      </c:layout>
      <c:overlay val="0"/>
      <c:txPr>
        <a:bodyPr/>
        <a:lstStyle/>
        <a:p>
          <a:pPr>
            <a:defRPr sz="845" b="1"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1"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7"/>
    </mc:Choice>
    <mc:Fallback>
      <c:style val="37"/>
    </mc:Fallback>
  </mc:AlternateContent>
  <c:chart>
    <c:title>
      <c:tx>
        <c:rich>
          <a:bodyPr/>
          <a:lstStyle/>
          <a:p>
            <a:pPr>
              <a:defRPr sz="1400" b="1" i="0" u="none" strike="noStrike" baseline="0">
                <a:solidFill>
                  <a:srgbClr val="000000"/>
                </a:solidFill>
                <a:latin typeface="Calibri"/>
                <a:ea typeface="Calibri"/>
                <a:cs typeface="Calibri"/>
              </a:defRPr>
            </a:pPr>
            <a:r>
              <a:rPr lang="es-CO"/>
              <a:t>TIEMPO DE ESPERA EN  CONSULTA</a:t>
            </a:r>
            <a:r>
              <a:rPr lang="es-CO" baseline="0"/>
              <a:t> </a:t>
            </a:r>
            <a:r>
              <a:rPr lang="es-CO"/>
              <a:t>ODONTOLOGIA  GENERAL</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2"/>
          <c:order val="0"/>
          <c:tx>
            <c:strRef>
              <c:f>'Odontol General '!$E$4</c:f>
              <c:strCache>
                <c:ptCount val="1"/>
                <c:pt idx="0">
                  <c:v>RESULTADO INDICADOR</c:v>
                </c:pt>
              </c:strCache>
            </c:strRef>
          </c:tx>
          <c:spPr>
            <a:solidFill>
              <a:srgbClr val="00B050"/>
            </a:solidFill>
          </c:spPr>
          <c:invertIfNegative val="0"/>
          <c:dLbls>
            <c:dLbl>
              <c:idx val="0"/>
              <c:layout>
                <c:manualLayout>
                  <c:x val="1.4113756011712409E-2"/>
                  <c:y val="-3.1807535685946235E-2"/>
                </c:manualLayout>
              </c:layout>
              <c:spPr/>
              <c:txPr>
                <a:bodyPr/>
                <a:lstStyle/>
                <a:p>
                  <a:pPr>
                    <a:defRPr sz="10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D2F-44EB-80AC-4447326629C8}"/>
                </c:ext>
              </c:extLst>
            </c:dLbl>
            <c:dLbl>
              <c:idx val="1"/>
              <c:layout>
                <c:manualLayout>
                  <c:x val="2.2447013487475916E-2"/>
                  <c:y val="-4.0666893382513232E-2"/>
                </c:manualLayout>
              </c:layout>
              <c:spPr/>
              <c:txPr>
                <a:bodyPr/>
                <a:lstStyle/>
                <a:p>
                  <a:pPr>
                    <a:defRPr sz="10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D2F-44EB-80AC-4447326629C8}"/>
                </c:ext>
              </c:extLst>
            </c:dLbl>
            <c:dLbl>
              <c:idx val="2"/>
              <c:layout>
                <c:manualLayout>
                  <c:x val="1.9444419158587835E-2"/>
                  <c:y val="-3.1607676947358325E-2"/>
                </c:manualLayout>
              </c:layout>
              <c:spPr/>
              <c:txPr>
                <a:bodyPr/>
                <a:lstStyle/>
                <a:p>
                  <a:pPr>
                    <a:defRPr sz="10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D2F-44EB-80AC-4447326629C8}"/>
                </c:ext>
              </c:extLst>
            </c:dLbl>
            <c:spPr>
              <a:noFill/>
              <a:ln>
                <a:noFill/>
              </a:ln>
              <a:effectLst/>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'Odontol General '!$A$8:$A$8</c:f>
              <c:strCache>
                <c:ptCount val="1"/>
                <c:pt idx="0">
                  <c:v>Unidad Servicio Médico</c:v>
                </c:pt>
              </c:strCache>
            </c:strRef>
          </c:cat>
          <c:val>
            <c:numRef>
              <c:f>'Odontol General '!$E$8:$E$8</c:f>
              <c:numCache>
                <c:formatCode>0.00</c:formatCode>
                <c:ptCount val="1"/>
                <c:pt idx="0">
                  <c:v>2.5439560439560438</c:v>
                </c:pt>
              </c:numCache>
            </c:numRef>
          </c:val>
          <c:extLst>
            <c:ext xmlns:c16="http://schemas.microsoft.com/office/drawing/2014/chart" uri="{C3380CC4-5D6E-409C-BE32-E72D297353CC}">
              <c16:uniqueId val="{00000003-1D2F-44EB-80AC-4447326629C8}"/>
            </c:ext>
          </c:extLst>
        </c:ser>
        <c:dLbls>
          <c:showLegendKey val="0"/>
          <c:showVal val="1"/>
          <c:showCatName val="0"/>
          <c:showSerName val="0"/>
          <c:showPercent val="0"/>
          <c:showBubbleSize val="0"/>
        </c:dLbls>
        <c:gapWidth val="150"/>
        <c:shape val="cylinder"/>
        <c:axId val="299626800"/>
        <c:axId val="299627360"/>
        <c:axId val="0"/>
      </c:bar3DChart>
      <c:catAx>
        <c:axId val="299626800"/>
        <c:scaling>
          <c:orientation val="minMax"/>
        </c:scaling>
        <c:delete val="0"/>
        <c:axPos val="b"/>
        <c:numFmt formatCode="General" sourceLinked="1"/>
        <c:majorTickMark val="none"/>
        <c:minorTickMark val="none"/>
        <c:tickLblPos val="nextTo"/>
        <c:txPr>
          <a:bodyPr rot="0" vert="horz"/>
          <a:lstStyle/>
          <a:p>
            <a:pPr>
              <a:defRPr sz="1000" b="1" i="0" u="none" strike="noStrike" baseline="0">
                <a:solidFill>
                  <a:srgbClr val="000000"/>
                </a:solidFill>
                <a:latin typeface="Calibri"/>
                <a:ea typeface="Calibri"/>
                <a:cs typeface="Calibri"/>
              </a:defRPr>
            </a:pPr>
            <a:endParaRPr lang="es-CO"/>
          </a:p>
        </c:txPr>
        <c:crossAx val="299627360"/>
        <c:crosses val="autoZero"/>
        <c:auto val="1"/>
        <c:lblAlgn val="ctr"/>
        <c:lblOffset val="100"/>
        <c:noMultiLvlLbl val="0"/>
      </c:catAx>
      <c:valAx>
        <c:axId val="299627360"/>
        <c:scaling>
          <c:orientation val="minMax"/>
        </c:scaling>
        <c:delete val="1"/>
        <c:axPos val="l"/>
        <c:numFmt formatCode="0.00" sourceLinked="1"/>
        <c:majorTickMark val="out"/>
        <c:minorTickMark val="none"/>
        <c:tickLblPos val="nextTo"/>
        <c:crossAx val="299626800"/>
        <c:crosses val="autoZero"/>
        <c:crossBetween val="between"/>
      </c:valAx>
      <c:spPr>
        <a:noFill/>
        <a:ln w="25400">
          <a:noFill/>
        </a:ln>
      </c:spPr>
    </c:plotArea>
    <c:legend>
      <c:legendPos val="t"/>
      <c:overlay val="0"/>
      <c:txPr>
        <a:bodyPr/>
        <a:lstStyle/>
        <a:p>
          <a:pPr>
            <a:defRPr sz="845" b="1"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1"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7"/>
    </mc:Choice>
    <mc:Fallback>
      <c:style val="37"/>
    </mc:Fallback>
  </mc:AlternateContent>
  <c:chart>
    <c:title>
      <c:tx>
        <c:rich>
          <a:bodyPr/>
          <a:lstStyle/>
          <a:p>
            <a:pPr>
              <a:defRPr sz="1400" b="1" i="0" u="none" strike="noStrike" baseline="0">
                <a:solidFill>
                  <a:srgbClr val="000000"/>
                </a:solidFill>
                <a:latin typeface="Calibri"/>
                <a:ea typeface="Calibri"/>
                <a:cs typeface="Calibri"/>
              </a:defRPr>
            </a:pPr>
            <a:r>
              <a:rPr lang="es-CO"/>
              <a:t>TIEMPO DE ESPERA DE SERVICIOS DE IMAGENOLOGÍA Y DIAGNÓSTICO GENERAL RADIOLOGÍA SIMPLE</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2"/>
          <c:order val="0"/>
          <c:tx>
            <c:strRef>
              <c:f>' Imagenologia'!$E$4</c:f>
              <c:strCache>
                <c:ptCount val="1"/>
                <c:pt idx="0">
                  <c:v>RESULTADO INDICADOR</c:v>
                </c:pt>
              </c:strCache>
            </c:strRef>
          </c:tx>
          <c:spPr>
            <a:solidFill>
              <a:srgbClr val="00B050"/>
            </a:solidFill>
          </c:spPr>
          <c:invertIfNegative val="0"/>
          <c:dLbls>
            <c:dLbl>
              <c:idx val="0"/>
              <c:layout>
                <c:manualLayout>
                  <c:x val="1.3390573532698973E-2"/>
                  <c:y val="-4.1797283176593522E-2"/>
                </c:manualLayout>
              </c:layout>
              <c:spPr/>
              <c:txPr>
                <a:bodyPr/>
                <a:lstStyle/>
                <a:p>
                  <a:pPr>
                    <a:defRPr sz="10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180-4AE2-AB69-92FCA22CD6A3}"/>
                </c:ext>
              </c:extLst>
            </c:dLbl>
            <c:dLbl>
              <c:idx val="1"/>
              <c:layout>
                <c:manualLayout>
                  <c:x val="1.9129605942167737E-2"/>
                  <c:y val="-4.5977011494252873E-2"/>
                </c:manualLayout>
              </c:layout>
              <c:spPr/>
              <c:txPr>
                <a:bodyPr/>
                <a:lstStyle/>
                <a:p>
                  <a:pPr>
                    <a:defRPr sz="10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180-4AE2-AB69-92FCA22CD6A3}"/>
                </c:ext>
              </c:extLst>
            </c:dLbl>
            <c:dLbl>
              <c:idx val="2"/>
              <c:layout>
                <c:manualLayout>
                  <c:x val="1.5303684753734189E-2"/>
                  <c:y val="-4.5977011494252873E-2"/>
                </c:manualLayout>
              </c:layout>
              <c:spPr/>
              <c:txPr>
                <a:bodyPr/>
                <a:lstStyle/>
                <a:p>
                  <a:pPr>
                    <a:defRPr sz="10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180-4AE2-AB69-92FCA22CD6A3}"/>
                </c:ext>
              </c:extLst>
            </c:dLbl>
            <c:spPr>
              <a:noFill/>
              <a:ln>
                <a:noFill/>
              </a:ln>
              <a:effectLst/>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 Imagenologia'!$A$20:$A$21</c:f>
              <c:strCache>
                <c:ptCount val="2"/>
                <c:pt idx="0">
                  <c:v>HOSPITAL MANUEL URIBE ANGEL</c:v>
                </c:pt>
                <c:pt idx="1">
                  <c:v>CEDIMED</c:v>
                </c:pt>
              </c:strCache>
            </c:strRef>
          </c:cat>
          <c:val>
            <c:numRef>
              <c:f>' Imagenologia'!$E$20:$E$21</c:f>
              <c:numCache>
                <c:formatCode>0.00</c:formatCode>
                <c:ptCount val="2"/>
                <c:pt idx="0">
                  <c:v>1.2962633451957295</c:v>
                </c:pt>
                <c:pt idx="1">
                  <c:v>0.83689685062120778</c:v>
                </c:pt>
              </c:numCache>
            </c:numRef>
          </c:val>
          <c:extLst>
            <c:ext xmlns:c16="http://schemas.microsoft.com/office/drawing/2014/chart" uri="{C3380CC4-5D6E-409C-BE32-E72D297353CC}">
              <c16:uniqueId val="{00000003-C180-4AE2-AB69-92FCA22CD6A3}"/>
            </c:ext>
          </c:extLst>
        </c:ser>
        <c:dLbls>
          <c:showLegendKey val="0"/>
          <c:showVal val="1"/>
          <c:showCatName val="0"/>
          <c:showSerName val="0"/>
          <c:showPercent val="0"/>
          <c:showBubbleSize val="0"/>
        </c:dLbls>
        <c:gapWidth val="150"/>
        <c:shape val="cylinder"/>
        <c:axId val="299624000"/>
        <c:axId val="299624560"/>
        <c:axId val="0"/>
      </c:bar3DChart>
      <c:catAx>
        <c:axId val="299624000"/>
        <c:scaling>
          <c:orientation val="minMax"/>
        </c:scaling>
        <c:delete val="0"/>
        <c:axPos val="b"/>
        <c:numFmt formatCode="General" sourceLinked="1"/>
        <c:majorTickMark val="none"/>
        <c:minorTickMark val="none"/>
        <c:tickLblPos val="nextTo"/>
        <c:txPr>
          <a:bodyPr rot="0" vert="horz"/>
          <a:lstStyle/>
          <a:p>
            <a:pPr>
              <a:defRPr sz="1000" b="1" i="0" u="none" strike="noStrike" baseline="0">
                <a:solidFill>
                  <a:srgbClr val="000000"/>
                </a:solidFill>
                <a:latin typeface="Calibri"/>
                <a:ea typeface="Calibri"/>
                <a:cs typeface="Calibri"/>
              </a:defRPr>
            </a:pPr>
            <a:endParaRPr lang="es-CO"/>
          </a:p>
        </c:txPr>
        <c:crossAx val="299624560"/>
        <c:crosses val="autoZero"/>
        <c:auto val="1"/>
        <c:lblAlgn val="ctr"/>
        <c:lblOffset val="100"/>
        <c:noMultiLvlLbl val="0"/>
      </c:catAx>
      <c:valAx>
        <c:axId val="299624560"/>
        <c:scaling>
          <c:orientation val="minMax"/>
        </c:scaling>
        <c:delete val="1"/>
        <c:axPos val="l"/>
        <c:numFmt formatCode="0.00" sourceLinked="1"/>
        <c:majorTickMark val="out"/>
        <c:minorTickMark val="none"/>
        <c:tickLblPos val="nextTo"/>
        <c:crossAx val="299624000"/>
        <c:crosses val="autoZero"/>
        <c:crossBetween val="between"/>
      </c:valAx>
      <c:spPr>
        <a:noFill/>
        <a:ln w="25400">
          <a:noFill/>
        </a:ln>
      </c:spPr>
    </c:plotArea>
    <c:legend>
      <c:legendPos val="t"/>
      <c:overlay val="0"/>
      <c:txPr>
        <a:bodyPr/>
        <a:lstStyle/>
        <a:p>
          <a:pPr>
            <a:defRPr sz="845" b="1"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1"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7"/>
    </mc:Choice>
    <mc:Fallback>
      <c:style val="37"/>
    </mc:Fallback>
  </mc:AlternateContent>
  <c:chart>
    <c:title>
      <c:tx>
        <c:rich>
          <a:bodyPr/>
          <a:lstStyle/>
          <a:p>
            <a:pPr>
              <a:defRPr sz="1400" b="1" i="0" u="none" strike="noStrike" baseline="0">
                <a:solidFill>
                  <a:srgbClr val="000000"/>
                </a:solidFill>
                <a:latin typeface="Calibri"/>
                <a:ea typeface="Calibri"/>
                <a:cs typeface="Calibri"/>
              </a:defRPr>
            </a:pPr>
            <a:r>
              <a:rPr lang="es-CO"/>
              <a:t>TIEMPO DE ESPERA DE SERVICIOS DE IMAGENOLOGÍA Y DIAGNÓSTICO ESPECIALIZADO TAC</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2"/>
          <c:order val="0"/>
          <c:tx>
            <c:strRef>
              <c:f>' Imag.TAC'!$E$4</c:f>
              <c:strCache>
                <c:ptCount val="1"/>
                <c:pt idx="0">
                  <c:v>RESULTADO INDICADOR</c:v>
                </c:pt>
              </c:strCache>
            </c:strRef>
          </c:tx>
          <c:spPr>
            <a:solidFill>
              <a:srgbClr val="00B050"/>
            </a:solidFill>
          </c:spPr>
          <c:invertIfNegative val="0"/>
          <c:dLbls>
            <c:dLbl>
              <c:idx val="0"/>
              <c:layout>
                <c:manualLayout>
                  <c:x val="1.3468015508366835E-2"/>
                  <c:y val="-3.7037037037037035E-2"/>
                </c:manualLayout>
              </c:layout>
              <c:spPr/>
              <c:txPr>
                <a:bodyPr/>
                <a:lstStyle/>
                <a:p>
                  <a:pPr>
                    <a:defRPr sz="10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D07-4876-85D0-3CF876517638}"/>
                </c:ext>
              </c:extLst>
            </c:dLbl>
            <c:dLbl>
              <c:idx val="1"/>
              <c:layout>
                <c:manualLayout>
                  <c:x val="9.6200110774048823E-3"/>
                  <c:y val="-2.7777777777777693E-2"/>
                </c:manualLayout>
              </c:layout>
              <c:spPr/>
              <c:txPr>
                <a:bodyPr/>
                <a:lstStyle/>
                <a:p>
                  <a:pPr>
                    <a:defRPr sz="10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D07-4876-85D0-3CF876517638}"/>
                </c:ext>
              </c:extLst>
            </c:dLbl>
            <c:dLbl>
              <c:idx val="2"/>
              <c:layout>
                <c:manualLayout>
                  <c:x val="1.7316019939328787E-2"/>
                  <c:y val="-3.7037037037037035E-2"/>
                </c:manualLayout>
              </c:layout>
              <c:spPr/>
              <c:txPr>
                <a:bodyPr/>
                <a:lstStyle/>
                <a:p>
                  <a:pPr>
                    <a:defRPr sz="10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D07-4876-85D0-3CF876517638}"/>
                </c:ext>
              </c:extLst>
            </c:dLbl>
            <c:spPr>
              <a:noFill/>
              <a:ln>
                <a:noFill/>
              </a:ln>
              <a:effectLst/>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 Imag.TAC'!$A$14:$A$15</c:f>
              <c:strCache>
                <c:ptCount val="2"/>
                <c:pt idx="0">
                  <c:v>CEDIMED</c:v>
                </c:pt>
                <c:pt idx="1">
                  <c:v>ESCANOGRAFIA NEUROLOGICA</c:v>
                </c:pt>
              </c:strCache>
            </c:strRef>
          </c:cat>
          <c:val>
            <c:numRef>
              <c:f>' Imag.TAC'!$E$5:$E$15</c:f>
              <c:numCache>
                <c:formatCode>0.00</c:formatCode>
                <c:ptCount val="2"/>
                <c:pt idx="0">
                  <c:v>2.7007407407407409</c:v>
                </c:pt>
                <c:pt idx="1">
                  <c:v>5.7692307692307692</c:v>
                </c:pt>
              </c:numCache>
            </c:numRef>
          </c:val>
          <c:extLst>
            <c:ext xmlns:c16="http://schemas.microsoft.com/office/drawing/2014/chart" uri="{C3380CC4-5D6E-409C-BE32-E72D297353CC}">
              <c16:uniqueId val="{00000003-DD07-4876-85D0-3CF876517638}"/>
            </c:ext>
          </c:extLst>
        </c:ser>
        <c:dLbls>
          <c:showLegendKey val="0"/>
          <c:showVal val="1"/>
          <c:showCatName val="0"/>
          <c:showSerName val="0"/>
          <c:showPercent val="0"/>
          <c:showBubbleSize val="0"/>
        </c:dLbls>
        <c:gapWidth val="150"/>
        <c:shape val="cylinder"/>
        <c:axId val="299621200"/>
        <c:axId val="299621760"/>
        <c:axId val="0"/>
      </c:bar3DChart>
      <c:catAx>
        <c:axId val="299621200"/>
        <c:scaling>
          <c:orientation val="minMax"/>
        </c:scaling>
        <c:delete val="0"/>
        <c:axPos val="b"/>
        <c:numFmt formatCode="General" sourceLinked="1"/>
        <c:majorTickMark val="none"/>
        <c:minorTickMark val="none"/>
        <c:tickLblPos val="nextTo"/>
        <c:txPr>
          <a:bodyPr rot="0" vert="horz"/>
          <a:lstStyle/>
          <a:p>
            <a:pPr>
              <a:defRPr sz="1000" b="1" i="0" u="none" strike="noStrike" baseline="0">
                <a:solidFill>
                  <a:srgbClr val="000000"/>
                </a:solidFill>
                <a:latin typeface="Calibri"/>
                <a:ea typeface="Calibri"/>
                <a:cs typeface="Calibri"/>
              </a:defRPr>
            </a:pPr>
            <a:endParaRPr lang="es-CO"/>
          </a:p>
        </c:txPr>
        <c:crossAx val="299621760"/>
        <c:crosses val="autoZero"/>
        <c:auto val="1"/>
        <c:lblAlgn val="ctr"/>
        <c:lblOffset val="100"/>
        <c:noMultiLvlLbl val="0"/>
      </c:catAx>
      <c:valAx>
        <c:axId val="299621760"/>
        <c:scaling>
          <c:orientation val="minMax"/>
        </c:scaling>
        <c:delete val="1"/>
        <c:axPos val="l"/>
        <c:numFmt formatCode="0.00" sourceLinked="1"/>
        <c:majorTickMark val="out"/>
        <c:minorTickMark val="none"/>
        <c:tickLblPos val="nextTo"/>
        <c:crossAx val="299621200"/>
        <c:crosses val="autoZero"/>
        <c:crossBetween val="between"/>
      </c:valAx>
      <c:spPr>
        <a:noFill/>
        <a:ln w="25400">
          <a:noFill/>
        </a:ln>
      </c:spPr>
    </c:plotArea>
    <c:legend>
      <c:legendPos val="t"/>
      <c:overlay val="0"/>
      <c:txPr>
        <a:bodyPr/>
        <a:lstStyle/>
        <a:p>
          <a:pPr>
            <a:defRPr sz="845" b="1"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1"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no"?>
<Relationships xmlns="http://schemas.openxmlformats.org/package/2006/relationships">
<Relationship Id="rId1" Target="../media/image1.png" Type="http://schemas.openxmlformats.org/officeDocument/2006/relationships/image"/>
</Relationships>

</file>

<file path=xl/drawings/_rels/drawing10.xml.rels><?xml version="1.0" encoding="UTF-8" standalone="no"?>
<Relationships xmlns="http://schemas.openxmlformats.org/package/2006/relationships">
<Relationship Id="rId1" Target="../charts/chart9.xml" Type="http://schemas.openxmlformats.org/officeDocument/2006/relationships/chart"/>
</Relationships>

</file>

<file path=xl/drawings/_rels/drawing11.xml.rels><?xml version="1.0" encoding="UTF-8" standalone="no"?>
<Relationships xmlns="http://schemas.openxmlformats.org/package/2006/relationships">
<Relationship Id="rId1" Target="../charts/chart10.xml" Type="http://schemas.openxmlformats.org/officeDocument/2006/relationships/chart"/>
</Relationships>

</file>

<file path=xl/drawings/_rels/drawing12.xml.rels><?xml version="1.0" encoding="UTF-8" standalone="no"?>
<Relationships xmlns="http://schemas.openxmlformats.org/package/2006/relationships">
<Relationship Id="rId1" Target="../charts/chart11.xml" Type="http://schemas.openxmlformats.org/officeDocument/2006/relationships/chart"/>
</Relationships>

</file>

<file path=xl/drawings/_rels/drawing13.xml.rels><?xml version="1.0" encoding="UTF-8" standalone="no"?>
<Relationships xmlns="http://schemas.openxmlformats.org/package/2006/relationships">
<Relationship Id="rId1" Target="../charts/chart12.xml" Type="http://schemas.openxmlformats.org/officeDocument/2006/relationships/chart"/>
</Relationships>

</file>

<file path=xl/drawings/_rels/drawing14.xml.rels><?xml version="1.0" encoding="UTF-8" standalone="no"?>
<Relationships xmlns="http://schemas.openxmlformats.org/package/2006/relationships">
<Relationship Id="rId1" Target="../charts/chart13.xml" Type="http://schemas.openxmlformats.org/officeDocument/2006/relationships/chart"/>
</Relationships>

</file>

<file path=xl/drawings/_rels/drawing15.xml.rels><?xml version="1.0" encoding="UTF-8" standalone="no"?>
<Relationships xmlns="http://schemas.openxmlformats.org/package/2006/relationships">
<Relationship Id="rId1" Target="../charts/chart14.xml" Type="http://schemas.openxmlformats.org/officeDocument/2006/relationships/chart"/>
</Relationships>

</file>

<file path=xl/drawings/_rels/drawing2.xml.rels><?xml version="1.0" encoding="UTF-8" standalone="no"?>
<Relationships xmlns="http://schemas.openxmlformats.org/package/2006/relationships">
<Relationship Id="rId1" Target="../charts/chart1.xml" Type="http://schemas.openxmlformats.org/officeDocument/2006/relationships/chart"/>
</Relationships>

</file>

<file path=xl/drawings/_rels/drawing3.xml.rels><?xml version="1.0" encoding="UTF-8" standalone="no"?>
<Relationships xmlns="http://schemas.openxmlformats.org/package/2006/relationships">
<Relationship Id="rId1" Target="../charts/chart2.xml" Type="http://schemas.openxmlformats.org/officeDocument/2006/relationships/chart"/>
</Relationships>

</file>

<file path=xl/drawings/_rels/drawing4.xml.rels><?xml version="1.0" encoding="UTF-8" standalone="no"?>
<Relationships xmlns="http://schemas.openxmlformats.org/package/2006/relationships">
<Relationship Id="rId1" Target="../charts/chart3.xml" Type="http://schemas.openxmlformats.org/officeDocument/2006/relationships/chart"/>
</Relationships>

</file>

<file path=xl/drawings/_rels/drawing5.xml.rels><?xml version="1.0" encoding="UTF-8" standalone="no"?>
<Relationships xmlns="http://schemas.openxmlformats.org/package/2006/relationships">
<Relationship Id="rId1" Target="../charts/chart4.xml" Type="http://schemas.openxmlformats.org/officeDocument/2006/relationships/chart"/>
</Relationships>

</file>

<file path=xl/drawings/_rels/drawing6.xml.rels><?xml version="1.0" encoding="UTF-8" standalone="no"?>
<Relationships xmlns="http://schemas.openxmlformats.org/package/2006/relationships">
<Relationship Id="rId1" Target="../charts/chart5.xml" Type="http://schemas.openxmlformats.org/officeDocument/2006/relationships/chart"/>
</Relationships>

</file>

<file path=xl/drawings/_rels/drawing7.xml.rels><?xml version="1.0" encoding="UTF-8" standalone="no"?>
<Relationships xmlns="http://schemas.openxmlformats.org/package/2006/relationships">
<Relationship Id="rId1" Target="../charts/chart6.xml" Type="http://schemas.openxmlformats.org/officeDocument/2006/relationships/chart"/>
</Relationships>

</file>

<file path=xl/drawings/_rels/drawing8.xml.rels><?xml version="1.0" encoding="UTF-8" standalone="no"?>
<Relationships xmlns="http://schemas.openxmlformats.org/package/2006/relationships">
<Relationship Id="rId1" Target="../charts/chart7.xml" Type="http://schemas.openxmlformats.org/officeDocument/2006/relationships/chart"/>
</Relationships>

</file>

<file path=xl/drawings/_rels/drawing9.xml.rels><?xml version="1.0" encoding="UTF-8" standalone="no"?>
<Relationships xmlns="http://schemas.openxmlformats.org/package/2006/relationships">
<Relationship Id="rId1" Target="../charts/chart8.xml" Type="http://schemas.openxmlformats.org/officeDocument/2006/relationships/chart"/>
</Relationships>

</file>

<file path=xl/drawings/drawing1.xml><?xml version="1.0" encoding="utf-8"?>
<xdr:wsDr xmlns:xdr="http://schemas.openxmlformats.org/drawingml/2006/spreadsheetDrawing" xmlns:a="http://schemas.openxmlformats.org/drawingml/2006/main">
  <xdr:twoCellAnchor>
    <xdr:from>
      <xdr:col>2</xdr:col>
      <xdr:colOff>104774</xdr:colOff>
      <xdr:row>0</xdr:row>
      <xdr:rowOff>19051</xdr:rowOff>
    </xdr:from>
    <xdr:to>
      <xdr:col>2</xdr:col>
      <xdr:colOff>1178980</xdr:colOff>
      <xdr:row>2</xdr:row>
      <xdr:rowOff>152400</xdr:rowOff>
    </xdr:to>
    <xdr:pic>
      <xdr:nvPicPr>
        <xdr:cNvPr id="338004" name="Imagen 2">
          <a:extLst>
            <a:ext uri="{FF2B5EF4-FFF2-40B4-BE49-F238E27FC236}">
              <a16:creationId xmlns:a16="http://schemas.microsoft.com/office/drawing/2014/main" id="{00000000-0008-0000-0100-0000542805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3424" y="19051"/>
          <a:ext cx="1074206" cy="60959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16</xdr:row>
      <xdr:rowOff>180975</xdr:rowOff>
    </xdr:from>
    <xdr:to>
      <xdr:col>7</xdr:col>
      <xdr:colOff>752475</xdr:colOff>
      <xdr:row>33</xdr:row>
      <xdr:rowOff>57150</xdr:rowOff>
    </xdr:to>
    <xdr:graphicFrame macro="">
      <xdr:nvGraphicFramePr>
        <xdr:cNvPr id="27758" name="1 Gráfico">
          <a:extLst>
            <a:ext uri="{FF2B5EF4-FFF2-40B4-BE49-F238E27FC236}">
              <a16:creationId xmlns:a16="http://schemas.microsoft.com/office/drawing/2014/main" id="{00000000-0008-0000-0B00-00006E6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23</xdr:row>
      <xdr:rowOff>9525</xdr:rowOff>
    </xdr:from>
    <xdr:to>
      <xdr:col>7</xdr:col>
      <xdr:colOff>762000</xdr:colOff>
      <xdr:row>39</xdr:row>
      <xdr:rowOff>9525</xdr:rowOff>
    </xdr:to>
    <xdr:graphicFrame macro="">
      <xdr:nvGraphicFramePr>
        <xdr:cNvPr id="36973" name="1 Gráfico">
          <a:extLst>
            <a:ext uri="{FF2B5EF4-FFF2-40B4-BE49-F238E27FC236}">
              <a16:creationId xmlns:a16="http://schemas.microsoft.com/office/drawing/2014/main" id="{00000000-0008-0000-0C00-00006D9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20</xdr:row>
      <xdr:rowOff>9525</xdr:rowOff>
    </xdr:from>
    <xdr:to>
      <xdr:col>8</xdr:col>
      <xdr:colOff>19050</xdr:colOff>
      <xdr:row>36</xdr:row>
      <xdr:rowOff>9525</xdr:rowOff>
    </xdr:to>
    <xdr:graphicFrame macro="">
      <xdr:nvGraphicFramePr>
        <xdr:cNvPr id="39021" name="1 Gráfico">
          <a:extLst>
            <a:ext uri="{FF2B5EF4-FFF2-40B4-BE49-F238E27FC236}">
              <a16:creationId xmlns:a16="http://schemas.microsoft.com/office/drawing/2014/main" id="{00000000-0008-0000-0D00-00006D9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11</xdr:row>
      <xdr:rowOff>57150</xdr:rowOff>
    </xdr:from>
    <xdr:to>
      <xdr:col>8</xdr:col>
      <xdr:colOff>9525</xdr:colOff>
      <xdr:row>27</xdr:row>
      <xdr:rowOff>9525</xdr:rowOff>
    </xdr:to>
    <xdr:graphicFrame macro="">
      <xdr:nvGraphicFramePr>
        <xdr:cNvPr id="214109" name="2 Gráfico">
          <a:extLst>
            <a:ext uri="{FF2B5EF4-FFF2-40B4-BE49-F238E27FC236}">
              <a16:creationId xmlns:a16="http://schemas.microsoft.com/office/drawing/2014/main" id="{00000000-0008-0000-0F00-00005D44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25</xdr:row>
      <xdr:rowOff>104775</xdr:rowOff>
    </xdr:from>
    <xdr:to>
      <xdr:col>8</xdr:col>
      <xdr:colOff>19050</xdr:colOff>
      <xdr:row>41</xdr:row>
      <xdr:rowOff>123825</xdr:rowOff>
    </xdr:to>
    <xdr:graphicFrame macro="">
      <xdr:nvGraphicFramePr>
        <xdr:cNvPr id="41069" name="1 Gráfico">
          <a:extLst>
            <a:ext uri="{FF2B5EF4-FFF2-40B4-BE49-F238E27FC236}">
              <a16:creationId xmlns:a16="http://schemas.microsoft.com/office/drawing/2014/main" id="{00000000-0008-0000-1000-00006DA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12</xdr:row>
      <xdr:rowOff>9525</xdr:rowOff>
    </xdr:from>
    <xdr:to>
      <xdr:col>8</xdr:col>
      <xdr:colOff>0</xdr:colOff>
      <xdr:row>26</xdr:row>
      <xdr:rowOff>85725</xdr:rowOff>
    </xdr:to>
    <xdr:graphicFrame macro="">
      <xdr:nvGraphicFramePr>
        <xdr:cNvPr id="43117" name="1 Gráfico">
          <a:extLst>
            <a:ext uri="{FF2B5EF4-FFF2-40B4-BE49-F238E27FC236}">
              <a16:creationId xmlns:a16="http://schemas.microsoft.com/office/drawing/2014/main" id="{00000000-0008-0000-1100-00006DA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10</xdr:row>
      <xdr:rowOff>180975</xdr:rowOff>
    </xdr:from>
    <xdr:to>
      <xdr:col>7</xdr:col>
      <xdr:colOff>752475</xdr:colOff>
      <xdr:row>25</xdr:row>
      <xdr:rowOff>190500</xdr:rowOff>
    </xdr:to>
    <xdr:graphicFrame macro="">
      <xdr:nvGraphicFramePr>
        <xdr:cNvPr id="2" name="1 Gráfico">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11</xdr:row>
      <xdr:rowOff>180975</xdr:rowOff>
    </xdr:from>
    <xdr:to>
      <xdr:col>9</xdr:col>
      <xdr:colOff>380999</xdr:colOff>
      <xdr:row>30</xdr:row>
      <xdr:rowOff>123265</xdr:rowOff>
    </xdr:to>
    <xdr:graphicFrame macro="">
      <xdr:nvGraphicFramePr>
        <xdr:cNvPr id="2161" name="1 Gráfico">
          <a:extLst>
            <a:ext uri="{FF2B5EF4-FFF2-40B4-BE49-F238E27FC236}">
              <a16:creationId xmlns:a16="http://schemas.microsoft.com/office/drawing/2014/main" id="{00000000-0008-0000-0300-000071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676275</xdr:colOff>
      <xdr:row>11</xdr:row>
      <xdr:rowOff>133350</xdr:rowOff>
    </xdr:from>
    <xdr:to>
      <xdr:col>8</xdr:col>
      <xdr:colOff>676275</xdr:colOff>
      <xdr:row>26</xdr:row>
      <xdr:rowOff>123825</xdr:rowOff>
    </xdr:to>
    <xdr:graphicFrame macro="">
      <xdr:nvGraphicFramePr>
        <xdr:cNvPr id="4209" name="1 Gráfico">
          <a:extLst>
            <a:ext uri="{FF2B5EF4-FFF2-40B4-BE49-F238E27FC236}">
              <a16:creationId xmlns:a16="http://schemas.microsoft.com/office/drawing/2014/main" id="{00000000-0008-0000-0400-000071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9</xdr:row>
      <xdr:rowOff>19050</xdr:rowOff>
    </xdr:from>
    <xdr:to>
      <xdr:col>8</xdr:col>
      <xdr:colOff>9525</xdr:colOff>
      <xdr:row>24</xdr:row>
      <xdr:rowOff>28575</xdr:rowOff>
    </xdr:to>
    <xdr:graphicFrame macro="">
      <xdr:nvGraphicFramePr>
        <xdr:cNvPr id="9328" name="1 Gráfico">
          <a:extLst>
            <a:ext uri="{FF2B5EF4-FFF2-40B4-BE49-F238E27FC236}">
              <a16:creationId xmlns:a16="http://schemas.microsoft.com/office/drawing/2014/main" id="{00000000-0008-0000-0500-0000702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11</xdr:row>
      <xdr:rowOff>190500</xdr:rowOff>
    </xdr:from>
    <xdr:to>
      <xdr:col>8</xdr:col>
      <xdr:colOff>104775</xdr:colOff>
      <xdr:row>27</xdr:row>
      <xdr:rowOff>161925</xdr:rowOff>
    </xdr:to>
    <xdr:graphicFrame macro="">
      <xdr:nvGraphicFramePr>
        <xdr:cNvPr id="11376" name="1 Gráfico">
          <a:extLst>
            <a:ext uri="{FF2B5EF4-FFF2-40B4-BE49-F238E27FC236}">
              <a16:creationId xmlns:a16="http://schemas.microsoft.com/office/drawing/2014/main" id="{00000000-0008-0000-0600-0000702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xdr:colOff>
      <xdr:row>12</xdr:row>
      <xdr:rowOff>142875</xdr:rowOff>
    </xdr:from>
    <xdr:to>
      <xdr:col>8</xdr:col>
      <xdr:colOff>19050</xdr:colOff>
      <xdr:row>27</xdr:row>
      <xdr:rowOff>133350</xdr:rowOff>
    </xdr:to>
    <xdr:graphicFrame macro="">
      <xdr:nvGraphicFramePr>
        <xdr:cNvPr id="6256" name="1 Gráfico">
          <a:extLst>
            <a:ext uri="{FF2B5EF4-FFF2-40B4-BE49-F238E27FC236}">
              <a16:creationId xmlns:a16="http://schemas.microsoft.com/office/drawing/2014/main" id="{00000000-0008-0000-0700-0000701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10</xdr:row>
      <xdr:rowOff>180975</xdr:rowOff>
    </xdr:from>
    <xdr:to>
      <xdr:col>7</xdr:col>
      <xdr:colOff>752475</xdr:colOff>
      <xdr:row>25</xdr:row>
      <xdr:rowOff>190500</xdr:rowOff>
    </xdr:to>
    <xdr:graphicFrame macro="">
      <xdr:nvGraphicFramePr>
        <xdr:cNvPr id="2" name="1 Gráfico">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23</xdr:row>
      <xdr:rowOff>9525</xdr:rowOff>
    </xdr:from>
    <xdr:to>
      <xdr:col>8</xdr:col>
      <xdr:colOff>19050</xdr:colOff>
      <xdr:row>38</xdr:row>
      <xdr:rowOff>190500</xdr:rowOff>
    </xdr:to>
    <xdr:graphicFrame macro="">
      <xdr:nvGraphicFramePr>
        <xdr:cNvPr id="19567" name="1 Gráfico">
          <a:extLst>
            <a:ext uri="{FF2B5EF4-FFF2-40B4-BE49-F238E27FC236}">
              <a16:creationId xmlns:a16="http://schemas.microsoft.com/office/drawing/2014/main" id="{00000000-0008-0000-0A00-00006F4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s>

</file>

<file path=xl/worksheets/_rels/sheet10.xml.rels><?xml version="1.0" encoding="UTF-8" standalone="no"?>
<Relationships xmlns="http://schemas.openxmlformats.org/package/2006/relationships">
<Relationship Id="rId1" Target="../printerSettings/printerSettings8.bin" Type="http://schemas.openxmlformats.org/officeDocument/2006/relationships/printerSettings"/>
<Relationship Id="rId2" Target="../drawings/drawing8.xml" Type="http://schemas.openxmlformats.org/officeDocument/2006/relationships/drawing"/>
</Relationships>

</file>

<file path=xl/worksheets/_rels/sheet11.xml.rels><?xml version="1.0" encoding="UTF-8" standalone="no"?>
<Relationships xmlns="http://schemas.openxmlformats.org/package/2006/relationships">
<Relationship Id="rId1" Target="../printerSettings/printerSettings9.bin" Type="http://schemas.openxmlformats.org/officeDocument/2006/relationships/printerSettings"/>
<Relationship Id="rId2" Target="../drawings/drawing9.xml" Type="http://schemas.openxmlformats.org/officeDocument/2006/relationships/drawing"/>
</Relationships>

</file>

<file path=xl/worksheets/_rels/sheet12.xml.rels><?xml version="1.0" encoding="UTF-8" standalone="no"?>
<Relationships xmlns="http://schemas.openxmlformats.org/package/2006/relationships">
<Relationship Id="rId1" Target="../drawings/drawing10.xml" Type="http://schemas.openxmlformats.org/officeDocument/2006/relationships/drawing"/>
</Relationships>

</file>

<file path=xl/worksheets/_rels/sheet13.xml.rels><?xml version="1.0" encoding="UTF-8" standalone="no"?>
<Relationships xmlns="http://schemas.openxmlformats.org/package/2006/relationships">
<Relationship Id="rId1" Target="../printerSettings/printerSettings10.bin" Type="http://schemas.openxmlformats.org/officeDocument/2006/relationships/printerSettings"/>
<Relationship Id="rId2" Target="../drawings/drawing11.xml" Type="http://schemas.openxmlformats.org/officeDocument/2006/relationships/drawing"/>
</Relationships>

</file>

<file path=xl/worksheets/_rels/sheet14.xml.rels><?xml version="1.0" encoding="UTF-8" standalone="no"?>
<Relationships xmlns="http://schemas.openxmlformats.org/package/2006/relationships">
<Relationship Id="rId1" Target="../drawings/drawing12.xml" Type="http://schemas.openxmlformats.org/officeDocument/2006/relationships/drawing"/>
</Relationships>

</file>

<file path=xl/worksheets/_rels/sheet16.xml.rels><?xml version="1.0" encoding="UTF-8" standalone="no"?>
<Relationships xmlns="http://schemas.openxmlformats.org/package/2006/relationships">
<Relationship Id="rId1" Target="../drawings/drawing13.xml" Type="http://schemas.openxmlformats.org/officeDocument/2006/relationships/drawing"/>
</Relationships>

</file>

<file path=xl/worksheets/_rels/sheet17.xml.rels><?xml version="1.0" encoding="UTF-8" standalone="no"?>
<Relationships xmlns="http://schemas.openxmlformats.org/package/2006/relationships">
<Relationship Id="rId1" Target="../drawings/drawing14.xml" Type="http://schemas.openxmlformats.org/officeDocument/2006/relationships/drawing"/>
</Relationships>

</file>

<file path=xl/worksheets/_rels/sheet18.xml.rels><?xml version="1.0" encoding="UTF-8" standalone="no"?>
<Relationships xmlns="http://schemas.openxmlformats.org/package/2006/relationships">
<Relationship Id="rId1" Target="../drawings/drawing15.xml" Type="http://schemas.openxmlformats.org/officeDocument/2006/relationships/drawing"/>
</Relationships>

</file>

<file path=xl/worksheets/_rels/sheet2.xml.rels><?xml version="1.0" encoding="UTF-8" standalone="no"?>
<Relationships xmlns="http://schemas.openxmlformats.org/package/2006/relationships">
<Relationship Id="rId1" Target="../printerSettings/printerSettings2.bin" Type="http://schemas.openxmlformats.org/officeDocument/2006/relationships/printerSettings"/>
<Relationship Id="rId2" Target="../drawings/drawing1.xml" Type="http://schemas.openxmlformats.org/officeDocument/2006/relationships/drawing"/>
</Relationships>

</file>

<file path=xl/worksheets/_rels/sheet21.xml.rels><?xml version="1.0" encoding="UTF-8" standalone="no"?>
<Relationships xmlns="http://schemas.openxmlformats.org/package/2006/relationships">
<Relationship Id="rId1" Target="../printerSettings/printerSettings11.bin" Type="http://schemas.openxmlformats.org/officeDocument/2006/relationships/printerSettings"/>
</Relationships>

</file>

<file path=xl/worksheets/_rels/sheet22.xml.rels><?xml version="1.0" encoding="UTF-8" standalone="no"?>
<Relationships xmlns="http://schemas.openxmlformats.org/package/2006/relationships">
<Relationship Id="rId1" Target="../printerSettings/printerSettings12.bin" Type="http://schemas.openxmlformats.org/officeDocument/2006/relationships/printerSettings"/>
</Relationships>

</file>

<file path=xl/worksheets/_rels/sheet3.xml.rels><?xml version="1.0" encoding="UTF-8" standalone="no"?>
<Relationships xmlns="http://schemas.openxmlformats.org/package/2006/relationships">
<Relationship Id="rId1" Target="../printerSettings/printerSettings3.bin" Type="http://schemas.openxmlformats.org/officeDocument/2006/relationships/printerSettings"/>
<Relationship Id="rId2" Target="../drawings/drawing2.xml" Type="http://schemas.openxmlformats.org/officeDocument/2006/relationships/drawing"/>
</Relationships>

</file>

<file path=xl/worksheets/_rels/sheet4.xml.rels><?xml version="1.0" encoding="UTF-8" standalone="no"?>
<Relationships xmlns="http://schemas.openxmlformats.org/package/2006/relationships">
<Relationship Id="rId1" Target="../printerSettings/printerSettings4.bin" Type="http://schemas.openxmlformats.org/officeDocument/2006/relationships/printerSettings"/>
<Relationship Id="rId2" Target="../drawings/drawing3.xml" Type="http://schemas.openxmlformats.org/officeDocument/2006/relationships/drawing"/>
</Relationships>

</file>

<file path=xl/worksheets/_rels/sheet5.xml.rels><?xml version="1.0" encoding="UTF-8" standalone="no"?>
<Relationships xmlns="http://schemas.openxmlformats.org/package/2006/relationships">
<Relationship Id="rId1" Target="../printerSettings/printerSettings5.bin" Type="http://schemas.openxmlformats.org/officeDocument/2006/relationships/printerSettings"/>
<Relationship Id="rId2" Target="../drawings/drawing4.xml" Type="http://schemas.openxmlformats.org/officeDocument/2006/relationships/drawing"/>
</Relationships>

</file>

<file path=xl/worksheets/_rels/sheet6.xml.rels><?xml version="1.0" encoding="UTF-8" standalone="no"?>
<Relationships xmlns="http://schemas.openxmlformats.org/package/2006/relationships">
<Relationship Id="rId1" Target="../printerSettings/printerSettings6.bin" Type="http://schemas.openxmlformats.org/officeDocument/2006/relationships/printerSettings"/>
<Relationship Id="rId2" Target="../drawings/drawing5.xml" Type="http://schemas.openxmlformats.org/officeDocument/2006/relationships/drawing"/>
</Relationships>

</file>

<file path=xl/worksheets/_rels/sheet7.xml.rels><?xml version="1.0" encoding="UTF-8" standalone="no"?>
<Relationships xmlns="http://schemas.openxmlformats.org/package/2006/relationships">
<Relationship Id="rId1" Target="../printerSettings/printerSettings7.bin" Type="http://schemas.openxmlformats.org/officeDocument/2006/relationships/printerSettings"/>
<Relationship Id="rId2" Target="../drawings/drawing6.xml" Type="http://schemas.openxmlformats.org/officeDocument/2006/relationships/drawing"/>
</Relationships>

</file>

<file path=xl/worksheets/_rels/sheet8.xml.rels><?xml version="1.0" encoding="UTF-8" standalone="no"?>
<Relationships xmlns="http://schemas.openxmlformats.org/package/2006/relationships">
<Relationship Id="rId1" Target="../drawings/drawing7.xml" Type="http://schemas.openxmlformats.org/officeDocument/2006/relationships/drawing"/>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4"/>
  <sheetViews>
    <sheetView workbookViewId="0">
      <selection activeCell="I19" sqref="I19"/>
    </sheetView>
  </sheetViews>
  <sheetFormatPr baseColWidth="10" defaultRowHeight="15" x14ac:dyDescent="0.25"/>
  <cols>
    <col min="2" max="2" width="12.5703125" customWidth="1"/>
  </cols>
  <sheetData>
    <row r="1" spans="1:10" ht="30" customHeight="1" x14ac:dyDescent="0.25">
      <c r="A1" s="1" t="s">
        <v>5</v>
      </c>
      <c r="B1" s="214" t="s">
        <v>6</v>
      </c>
      <c r="C1" s="214"/>
      <c r="D1" s="214"/>
      <c r="E1" s="214"/>
      <c r="F1" s="214"/>
      <c r="G1" s="214"/>
      <c r="H1" s="1" t="s">
        <v>7</v>
      </c>
      <c r="I1" s="2" t="s">
        <v>9</v>
      </c>
      <c r="J1" s="2" t="s">
        <v>8</v>
      </c>
    </row>
    <row r="2" spans="1:10" x14ac:dyDescent="0.25">
      <c r="A2" s="5">
        <v>1</v>
      </c>
      <c r="B2" s="215" t="s">
        <v>10</v>
      </c>
      <c r="C2" s="216"/>
      <c r="D2" s="216"/>
      <c r="E2" s="216"/>
      <c r="F2" s="216"/>
      <c r="G2" s="217"/>
      <c r="H2" s="5">
        <v>1</v>
      </c>
      <c r="I2" s="5" t="s">
        <v>12</v>
      </c>
      <c r="J2" s="5" t="s">
        <v>11</v>
      </c>
    </row>
    <row r="4" spans="1:10" ht="30.75" customHeight="1" x14ac:dyDescent="0.25">
      <c r="A4" s="4" t="s">
        <v>0</v>
      </c>
      <c r="B4" s="4" t="s">
        <v>1</v>
      </c>
      <c r="C4" s="4" t="s">
        <v>2</v>
      </c>
      <c r="D4" s="4" t="s">
        <v>3</v>
      </c>
      <c r="E4" s="4" t="s">
        <v>4</v>
      </c>
      <c r="F4" s="3"/>
    </row>
    <row r="5" spans="1:10" ht="15" customHeight="1" x14ac:dyDescent="0.25">
      <c r="A5" s="218" t="s">
        <v>37</v>
      </c>
      <c r="B5" s="14">
        <v>41730</v>
      </c>
      <c r="C5" s="7">
        <v>101</v>
      </c>
      <c r="D5" s="7">
        <v>51</v>
      </c>
      <c r="E5" s="15">
        <f t="shared" ref="E5:E12" si="0">C5/D5</f>
        <v>1.9803921568627452</v>
      </c>
      <c r="F5" s="3"/>
    </row>
    <row r="6" spans="1:10" x14ac:dyDescent="0.25">
      <c r="A6" s="219"/>
      <c r="B6" s="14">
        <v>41760</v>
      </c>
      <c r="C6" s="7">
        <v>71</v>
      </c>
      <c r="D6" s="7">
        <v>50</v>
      </c>
      <c r="E6" s="7">
        <f t="shared" si="0"/>
        <v>1.42</v>
      </c>
    </row>
    <row r="7" spans="1:10" x14ac:dyDescent="0.25">
      <c r="A7" s="8" t="s">
        <v>48</v>
      </c>
      <c r="B7" s="16">
        <v>41730</v>
      </c>
      <c r="C7" s="12">
        <v>1565</v>
      </c>
      <c r="D7" s="13">
        <v>1375</v>
      </c>
      <c r="E7" s="15">
        <f t="shared" si="0"/>
        <v>1.1381818181818182</v>
      </c>
    </row>
    <row r="8" spans="1:10" x14ac:dyDescent="0.25">
      <c r="A8" s="220" t="s">
        <v>47</v>
      </c>
      <c r="B8" s="16">
        <v>41730</v>
      </c>
      <c r="C8" s="17">
        <v>6892</v>
      </c>
      <c r="D8" s="17">
        <v>2327</v>
      </c>
      <c r="E8" s="15">
        <f t="shared" si="0"/>
        <v>2.9617533304684143</v>
      </c>
    </row>
    <row r="9" spans="1:10" x14ac:dyDescent="0.25">
      <c r="A9" s="221"/>
      <c r="B9" s="14">
        <v>41760</v>
      </c>
      <c r="C9" s="17">
        <v>8690</v>
      </c>
      <c r="D9" s="17">
        <v>2447</v>
      </c>
      <c r="E9" s="15">
        <f t="shared" si="0"/>
        <v>3.5512872905598694</v>
      </c>
    </row>
    <row r="10" spans="1:10" x14ac:dyDescent="0.25">
      <c r="A10" s="9" t="s">
        <v>46</v>
      </c>
      <c r="B10" s="14" t="s">
        <v>33</v>
      </c>
      <c r="C10" s="7">
        <v>35</v>
      </c>
      <c r="D10" s="7">
        <v>8151</v>
      </c>
      <c r="E10" s="18">
        <f t="shared" si="0"/>
        <v>4.2939516623727147E-3</v>
      </c>
    </row>
    <row r="11" spans="1:10" x14ac:dyDescent="0.25">
      <c r="A11" s="8" t="s">
        <v>44</v>
      </c>
      <c r="B11" s="14" t="s">
        <v>33</v>
      </c>
      <c r="C11" s="19">
        <v>4665</v>
      </c>
      <c r="D11" s="19">
        <v>949</v>
      </c>
      <c r="E11" s="15">
        <f t="shared" si="0"/>
        <v>4.915700737618546</v>
      </c>
    </row>
    <row r="12" spans="1:10" x14ac:dyDescent="0.25">
      <c r="A12" s="8" t="s">
        <v>45</v>
      </c>
      <c r="B12" s="14" t="s">
        <v>33</v>
      </c>
      <c r="C12" s="8">
        <v>1950</v>
      </c>
      <c r="D12" s="19">
        <v>497</v>
      </c>
      <c r="E12" s="11">
        <f t="shared" si="0"/>
        <v>3.9235412474849096</v>
      </c>
    </row>
    <row r="14" spans="1:10" x14ac:dyDescent="0.25">
      <c r="J14" s="34" t="s">
        <v>57</v>
      </c>
    </row>
  </sheetData>
  <mergeCells count="4">
    <mergeCell ref="B1:G1"/>
    <mergeCell ref="B2:G2"/>
    <mergeCell ref="A5:A6"/>
    <mergeCell ref="A8:A9"/>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tint="-0.249977111117893"/>
  </sheetPr>
  <dimension ref="A1:L10"/>
  <sheetViews>
    <sheetView showGridLines="0" zoomScale="85" zoomScaleNormal="85" workbookViewId="0">
      <selection activeCell="L1" sqref="L1"/>
    </sheetView>
  </sheetViews>
  <sheetFormatPr baseColWidth="10" defaultRowHeight="15" x14ac:dyDescent="0.25"/>
  <cols>
    <col min="1" max="1" width="19.140625" customWidth="1"/>
    <col min="3" max="3" width="14.140625" customWidth="1"/>
    <col min="4" max="4" width="14.5703125" customWidth="1"/>
    <col min="5" max="5" width="11.5703125" bestFit="1" customWidth="1"/>
    <col min="7" max="7" width="9.28515625" customWidth="1"/>
    <col min="8" max="8" width="7.140625" customWidth="1"/>
  </cols>
  <sheetData>
    <row r="1" spans="1:12" ht="26.25" thickBot="1" x14ac:dyDescent="0.3">
      <c r="A1" s="68" t="s">
        <v>5</v>
      </c>
      <c r="B1" s="214" t="s">
        <v>6</v>
      </c>
      <c r="C1" s="214"/>
      <c r="D1" s="214"/>
      <c r="E1" s="214"/>
      <c r="F1" s="214"/>
      <c r="G1" s="214"/>
      <c r="H1" s="68" t="s">
        <v>7</v>
      </c>
      <c r="I1" s="2" t="s">
        <v>9</v>
      </c>
      <c r="J1" s="2" t="s">
        <v>8</v>
      </c>
      <c r="L1" s="63" t="s">
        <v>73</v>
      </c>
    </row>
    <row r="2" spans="1:12" s="200" customFormat="1" ht="24.75" customHeight="1" x14ac:dyDescent="0.25">
      <c r="A2" s="199">
        <v>7</v>
      </c>
      <c r="B2" s="224" t="s">
        <v>265</v>
      </c>
      <c r="C2" s="225"/>
      <c r="D2" s="225"/>
      <c r="E2" s="225"/>
      <c r="F2" s="225"/>
      <c r="G2" s="226"/>
      <c r="H2" s="199">
        <v>1</v>
      </c>
      <c r="I2" s="199" t="s">
        <v>12</v>
      </c>
      <c r="J2" s="199" t="s">
        <v>23</v>
      </c>
    </row>
    <row r="4" spans="1:12" ht="33" customHeight="1" x14ac:dyDescent="0.25">
      <c r="A4" s="4" t="s">
        <v>0</v>
      </c>
      <c r="B4" s="4" t="s">
        <v>1</v>
      </c>
      <c r="C4" s="4" t="s">
        <v>2</v>
      </c>
      <c r="D4" s="4" t="s">
        <v>3</v>
      </c>
      <c r="E4" s="4" t="s">
        <v>4</v>
      </c>
      <c r="F4" s="3"/>
    </row>
    <row r="5" spans="1:12" ht="15" hidden="1" customHeight="1" x14ac:dyDescent="0.25">
      <c r="A5" s="36" t="s">
        <v>38</v>
      </c>
      <c r="B5" s="14">
        <v>41640</v>
      </c>
      <c r="C5" s="20">
        <v>76</v>
      </c>
      <c r="D5" s="20">
        <v>18</v>
      </c>
      <c r="E5" s="15">
        <f t="shared" ref="E5:E8" si="0">C5/D5</f>
        <v>4.2222222222222223</v>
      </c>
    </row>
    <row r="6" spans="1:12" hidden="1" x14ac:dyDescent="0.25">
      <c r="A6" s="37"/>
      <c r="B6" s="14">
        <v>41671</v>
      </c>
      <c r="C6" s="21">
        <v>4</v>
      </c>
      <c r="D6" s="21">
        <v>2</v>
      </c>
      <c r="E6" s="15">
        <f t="shared" si="0"/>
        <v>2</v>
      </c>
    </row>
    <row r="7" spans="1:12" hidden="1" x14ac:dyDescent="0.25">
      <c r="A7" s="37"/>
      <c r="B7" s="14">
        <v>41699</v>
      </c>
      <c r="C7" s="22">
        <v>44</v>
      </c>
      <c r="D7" s="22">
        <v>11</v>
      </c>
      <c r="E7" s="15">
        <f t="shared" si="0"/>
        <v>4</v>
      </c>
    </row>
    <row r="8" spans="1:12" ht="20.25" customHeight="1" x14ac:dyDescent="0.25">
      <c r="A8" s="38" t="s">
        <v>264</v>
      </c>
      <c r="B8" s="38" t="s">
        <v>293</v>
      </c>
      <c r="C8" s="81">
        <v>11575</v>
      </c>
      <c r="D8" s="81">
        <v>4550</v>
      </c>
      <c r="E8" s="41">
        <f t="shared" si="0"/>
        <v>2.5439560439560438</v>
      </c>
      <c r="K8" s="170"/>
    </row>
    <row r="9" spans="1:12" ht="16.5" customHeight="1" x14ac:dyDescent="0.25">
      <c r="A9" s="64"/>
      <c r="B9" s="65"/>
      <c r="C9" s="69"/>
      <c r="D9" s="66"/>
      <c r="E9" s="67"/>
    </row>
    <row r="10" spans="1:12" ht="16.5" customHeight="1" x14ac:dyDescent="0.25">
      <c r="A10" s="64"/>
      <c r="B10" s="65"/>
      <c r="C10" s="69"/>
      <c r="D10" s="66"/>
      <c r="E10" s="67"/>
    </row>
  </sheetData>
  <mergeCells count="2">
    <mergeCell ref="B1:G1"/>
    <mergeCell ref="B2:G2"/>
  </mergeCells>
  <hyperlinks>
    <hyperlink ref="L1" location="Indice!A1" display="INDICE" xr:uid="{00000000-0004-0000-0900-000000000000}"/>
  </hyperlink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tint="-0.249977111117893"/>
  </sheetPr>
  <dimension ref="A1:L25"/>
  <sheetViews>
    <sheetView showGridLines="0" workbookViewId="0">
      <selection activeCell="L1" sqref="L1"/>
    </sheetView>
  </sheetViews>
  <sheetFormatPr baseColWidth="10" defaultRowHeight="15" x14ac:dyDescent="0.25"/>
  <cols>
    <col min="1" max="1" width="19.140625" customWidth="1"/>
    <col min="2" max="2" width="9.28515625" bestFit="1" customWidth="1"/>
    <col min="5" max="5" width="11.5703125" bestFit="1" customWidth="1"/>
    <col min="7" max="7" width="24.7109375" customWidth="1"/>
  </cols>
  <sheetData>
    <row r="1" spans="1:12" ht="26.25" thickBot="1" x14ac:dyDescent="0.3">
      <c r="A1" s="1" t="s">
        <v>5</v>
      </c>
      <c r="B1" s="214" t="s">
        <v>6</v>
      </c>
      <c r="C1" s="214"/>
      <c r="D1" s="214"/>
      <c r="E1" s="214"/>
      <c r="F1" s="214"/>
      <c r="G1" s="214"/>
      <c r="H1" s="1" t="s">
        <v>7</v>
      </c>
      <c r="I1" s="2" t="s">
        <v>9</v>
      </c>
      <c r="J1" s="2" t="s">
        <v>8</v>
      </c>
      <c r="L1" s="63" t="s">
        <v>73</v>
      </c>
    </row>
    <row r="2" spans="1:12" x14ac:dyDescent="0.25">
      <c r="A2" s="5">
        <v>8</v>
      </c>
      <c r="B2" s="215" t="s">
        <v>22</v>
      </c>
      <c r="C2" s="216"/>
      <c r="D2" s="216"/>
      <c r="E2" s="216"/>
      <c r="F2" s="216"/>
      <c r="G2" s="217"/>
      <c r="H2" s="5">
        <v>1</v>
      </c>
      <c r="I2" s="5" t="s">
        <v>12</v>
      </c>
      <c r="J2" s="5" t="s">
        <v>23</v>
      </c>
    </row>
    <row r="4" spans="1:12" ht="22.5" x14ac:dyDescent="0.25">
      <c r="A4" s="4" t="s">
        <v>0</v>
      </c>
      <c r="B4" s="4" t="s">
        <v>1</v>
      </c>
      <c r="C4" s="4" t="s">
        <v>2</v>
      </c>
      <c r="D4" s="4" t="s">
        <v>3</v>
      </c>
      <c r="E4" s="4" t="s">
        <v>4</v>
      </c>
      <c r="F4" s="3"/>
    </row>
    <row r="5" spans="1:12" hidden="1" x14ac:dyDescent="0.25">
      <c r="A5" s="232" t="s">
        <v>52</v>
      </c>
      <c r="B5" s="14">
        <v>41640</v>
      </c>
      <c r="C5" s="7">
        <v>233</v>
      </c>
      <c r="D5" s="7">
        <v>33</v>
      </c>
      <c r="E5" s="15">
        <f>C5/D5</f>
        <v>7.0606060606060606</v>
      </c>
    </row>
    <row r="6" spans="1:12" hidden="1" x14ac:dyDescent="0.25">
      <c r="A6" s="233"/>
      <c r="B6" s="14">
        <v>41671</v>
      </c>
      <c r="C6" s="7">
        <v>340</v>
      </c>
      <c r="D6" s="7">
        <v>48</v>
      </c>
      <c r="E6" s="15">
        <f>C6/D6</f>
        <v>7.083333333333333</v>
      </c>
    </row>
    <row r="7" spans="1:12" hidden="1" x14ac:dyDescent="0.25">
      <c r="A7" s="233"/>
      <c r="B7" s="14">
        <v>41699</v>
      </c>
      <c r="C7" s="7">
        <v>224</v>
      </c>
      <c r="D7" s="7">
        <v>37</v>
      </c>
      <c r="E7" s="15">
        <f>C7/D7</f>
        <v>6.0540540540540544</v>
      </c>
    </row>
    <row r="8" spans="1:12" hidden="1" x14ac:dyDescent="0.25">
      <c r="A8" s="234"/>
      <c r="B8" s="7" t="s">
        <v>33</v>
      </c>
      <c r="C8" s="7">
        <v>797</v>
      </c>
      <c r="D8" s="7">
        <v>118</v>
      </c>
      <c r="E8" s="29">
        <f>C8/D8</f>
        <v>6.7542372881355934</v>
      </c>
    </row>
    <row r="9" spans="1:12" ht="15" hidden="1" customHeight="1" x14ac:dyDescent="0.25">
      <c r="A9" s="220" t="s">
        <v>38</v>
      </c>
      <c r="B9" s="14">
        <v>41640</v>
      </c>
      <c r="C9" s="7" t="s">
        <v>51</v>
      </c>
      <c r="D9" s="7" t="s">
        <v>51</v>
      </c>
      <c r="E9" s="7" t="s">
        <v>51</v>
      </c>
    </row>
    <row r="10" spans="1:12" hidden="1" x14ac:dyDescent="0.25">
      <c r="A10" s="231"/>
      <c r="B10" s="14">
        <v>41671</v>
      </c>
      <c r="C10" s="28">
        <v>6</v>
      </c>
      <c r="D10" s="7">
        <v>2</v>
      </c>
      <c r="E10" s="15">
        <f>C10/D10</f>
        <v>3</v>
      </c>
    </row>
    <row r="11" spans="1:12" hidden="1" x14ac:dyDescent="0.25">
      <c r="A11" s="231"/>
      <c r="B11" s="14">
        <v>41699</v>
      </c>
      <c r="C11" s="28">
        <v>4</v>
      </c>
      <c r="D11" s="7">
        <v>2</v>
      </c>
      <c r="E11" s="15">
        <f>C11/D11</f>
        <v>2</v>
      </c>
    </row>
    <row r="12" spans="1:12" hidden="1" x14ac:dyDescent="0.25">
      <c r="A12" s="221"/>
      <c r="B12" s="7" t="s">
        <v>33</v>
      </c>
      <c r="C12" s="26">
        <f>SUM(C10:C11)</f>
        <v>10</v>
      </c>
      <c r="D12" s="26">
        <f>SUM(D10:D11)</f>
        <v>4</v>
      </c>
      <c r="E12" s="15">
        <f>C12/D12</f>
        <v>2.5</v>
      </c>
    </row>
    <row r="13" spans="1:12" hidden="1" x14ac:dyDescent="0.25">
      <c r="A13" s="220" t="s">
        <v>39</v>
      </c>
      <c r="B13" s="14">
        <v>41640</v>
      </c>
      <c r="C13" s="7">
        <v>0</v>
      </c>
      <c r="D13" s="7">
        <v>2</v>
      </c>
      <c r="E13" s="7">
        <f>C13/D13</f>
        <v>0</v>
      </c>
    </row>
    <row r="14" spans="1:12" hidden="1" x14ac:dyDescent="0.25">
      <c r="A14" s="231"/>
      <c r="B14" s="14">
        <v>41671</v>
      </c>
      <c r="C14" s="7">
        <v>0</v>
      </c>
      <c r="D14" s="7">
        <v>0</v>
      </c>
      <c r="E14" s="30">
        <v>0</v>
      </c>
    </row>
    <row r="15" spans="1:12" hidden="1" x14ac:dyDescent="0.25">
      <c r="A15" s="231"/>
      <c r="B15" s="14">
        <v>41699</v>
      </c>
      <c r="C15" s="7">
        <v>1</v>
      </c>
      <c r="D15" s="7">
        <v>1</v>
      </c>
      <c r="E15" s="7">
        <f t="shared" ref="E15:E20" si="0">C15/D15</f>
        <v>1</v>
      </c>
    </row>
    <row r="16" spans="1:12" hidden="1" x14ac:dyDescent="0.25">
      <c r="A16" s="221"/>
      <c r="B16" s="7" t="s">
        <v>33</v>
      </c>
      <c r="C16" s="7">
        <f>SUM(C13:C15)</f>
        <v>1</v>
      </c>
      <c r="D16" s="7">
        <f>SUM(D13:D15)</f>
        <v>3</v>
      </c>
      <c r="E16" s="15">
        <f t="shared" si="0"/>
        <v>0.33333333333333331</v>
      </c>
    </row>
    <row r="17" spans="1:8" hidden="1" x14ac:dyDescent="0.25">
      <c r="A17" s="8" t="s">
        <v>48</v>
      </c>
      <c r="B17" s="16">
        <v>41730</v>
      </c>
      <c r="C17" s="13">
        <v>473</v>
      </c>
      <c r="D17" s="13">
        <v>405</v>
      </c>
      <c r="E17" s="15">
        <f t="shared" si="0"/>
        <v>1.1679012345679012</v>
      </c>
    </row>
    <row r="18" spans="1:8" hidden="1" x14ac:dyDescent="0.25">
      <c r="A18" s="9" t="s">
        <v>50</v>
      </c>
      <c r="B18" s="14" t="s">
        <v>33</v>
      </c>
      <c r="C18" s="7">
        <v>595</v>
      </c>
      <c r="D18" s="7">
        <v>463</v>
      </c>
      <c r="E18" s="15">
        <f t="shared" si="0"/>
        <v>1.2850971922246219</v>
      </c>
    </row>
    <row r="19" spans="1:8" hidden="1" x14ac:dyDescent="0.25">
      <c r="A19" s="10" t="s">
        <v>49</v>
      </c>
      <c r="B19" s="7" t="s">
        <v>33</v>
      </c>
      <c r="C19" s="7">
        <v>2236</v>
      </c>
      <c r="D19" s="7">
        <v>2699</v>
      </c>
      <c r="E19" s="15">
        <f t="shared" si="0"/>
        <v>0.82845498332715817</v>
      </c>
    </row>
    <row r="20" spans="1:8" ht="22.5" customHeight="1" x14ac:dyDescent="0.25">
      <c r="A20" s="42" t="s">
        <v>230</v>
      </c>
      <c r="B20" s="38" t="s">
        <v>79</v>
      </c>
      <c r="C20" s="121">
        <v>4371</v>
      </c>
      <c r="D20" s="121">
        <v>3372</v>
      </c>
      <c r="E20" s="62">
        <f t="shared" si="0"/>
        <v>1.2962633451957295</v>
      </c>
    </row>
    <row r="21" spans="1:8" ht="19.5" customHeight="1" x14ac:dyDescent="0.25">
      <c r="A21" s="42" t="s">
        <v>59</v>
      </c>
      <c r="B21" s="38" t="s">
        <v>79</v>
      </c>
      <c r="C21" s="121">
        <v>11586</v>
      </c>
      <c r="D21" s="121">
        <v>13844</v>
      </c>
      <c r="E21" s="62">
        <f>C21/D21</f>
        <v>0.83689685062120778</v>
      </c>
    </row>
    <row r="25" spans="1:8" x14ac:dyDescent="0.25">
      <c r="H25" s="35"/>
    </row>
  </sheetData>
  <mergeCells count="5">
    <mergeCell ref="B1:G1"/>
    <mergeCell ref="B2:G2"/>
    <mergeCell ref="A5:A8"/>
    <mergeCell ref="A9:A12"/>
    <mergeCell ref="A13:A16"/>
  </mergeCells>
  <hyperlinks>
    <hyperlink ref="L1" location="Indice!A1" display="INDICE" xr:uid="{00000000-0004-0000-0A00-000000000000}"/>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6" tint="-0.249977111117893"/>
  </sheetPr>
  <dimension ref="A1:L16"/>
  <sheetViews>
    <sheetView showGridLines="0" workbookViewId="0">
      <selection activeCell="L1" sqref="L1"/>
    </sheetView>
  </sheetViews>
  <sheetFormatPr baseColWidth="10" defaultRowHeight="15" x14ac:dyDescent="0.25"/>
  <cols>
    <col min="1" max="1" width="19.140625" customWidth="1"/>
    <col min="7" max="7" width="15.7109375" customWidth="1"/>
  </cols>
  <sheetData>
    <row r="1" spans="1:12" ht="26.25" thickBot="1" x14ac:dyDescent="0.3">
      <c r="A1" s="1" t="s">
        <v>5</v>
      </c>
      <c r="B1" s="214" t="s">
        <v>6</v>
      </c>
      <c r="C1" s="214"/>
      <c r="D1" s="214"/>
      <c r="E1" s="214"/>
      <c r="F1" s="214"/>
      <c r="G1" s="214"/>
      <c r="H1" s="1" t="s">
        <v>7</v>
      </c>
      <c r="I1" s="2" t="s">
        <v>9</v>
      </c>
      <c r="J1" s="2" t="s">
        <v>8</v>
      </c>
      <c r="L1" s="63" t="s">
        <v>73</v>
      </c>
    </row>
    <row r="2" spans="1:12" x14ac:dyDescent="0.25">
      <c r="A2" s="5">
        <v>9</v>
      </c>
      <c r="B2" s="215" t="s">
        <v>24</v>
      </c>
      <c r="C2" s="216"/>
      <c r="D2" s="216"/>
      <c r="E2" s="216"/>
      <c r="F2" s="216"/>
      <c r="G2" s="217"/>
      <c r="H2" s="5">
        <v>1</v>
      </c>
      <c r="I2" s="5" t="s">
        <v>12</v>
      </c>
      <c r="J2" s="5" t="s">
        <v>16</v>
      </c>
    </row>
    <row r="4" spans="1:12" ht="22.5" x14ac:dyDescent="0.25">
      <c r="A4" s="4" t="s">
        <v>0</v>
      </c>
      <c r="B4" s="4" t="s">
        <v>1</v>
      </c>
      <c r="C4" s="4" t="s">
        <v>2</v>
      </c>
      <c r="D4" s="4" t="s">
        <v>3</v>
      </c>
      <c r="E4" s="4" t="s">
        <v>4</v>
      </c>
      <c r="F4" s="3"/>
    </row>
    <row r="5" spans="1:12" ht="15" hidden="1" customHeight="1" x14ac:dyDescent="0.25">
      <c r="A5" s="220" t="s">
        <v>38</v>
      </c>
      <c r="B5" s="14">
        <v>41640</v>
      </c>
      <c r="C5" s="28">
        <v>4714</v>
      </c>
      <c r="D5" s="28">
        <v>291</v>
      </c>
      <c r="E5" s="15">
        <f>C5/D5</f>
        <v>16.199312714776632</v>
      </c>
    </row>
    <row r="6" spans="1:12" hidden="1" x14ac:dyDescent="0.25">
      <c r="A6" s="231"/>
      <c r="B6" s="14">
        <v>41671</v>
      </c>
      <c r="C6" s="28">
        <v>5442</v>
      </c>
      <c r="D6" s="28">
        <v>333</v>
      </c>
      <c r="E6" s="15">
        <f>C6/D6</f>
        <v>16.342342342342342</v>
      </c>
    </row>
    <row r="7" spans="1:12" hidden="1" x14ac:dyDescent="0.25">
      <c r="A7" s="231"/>
      <c r="B7" s="14">
        <v>41699</v>
      </c>
      <c r="C7" s="28">
        <v>4464</v>
      </c>
      <c r="D7" s="28">
        <v>290</v>
      </c>
      <c r="E7" s="15">
        <f>C7/D7</f>
        <v>15.393103448275863</v>
      </c>
    </row>
    <row r="8" spans="1:12" hidden="1" x14ac:dyDescent="0.25">
      <c r="A8" s="221"/>
      <c r="B8" s="7" t="s">
        <v>33</v>
      </c>
      <c r="C8" s="26">
        <f>SUM(C5:C7)</f>
        <v>14620</v>
      </c>
      <c r="D8" s="26">
        <f>SUM(D5:D7)</f>
        <v>914</v>
      </c>
      <c r="E8" s="15">
        <f>C8/D8</f>
        <v>15.99562363238512</v>
      </c>
    </row>
    <row r="9" spans="1:12" hidden="1" x14ac:dyDescent="0.25">
      <c r="A9" s="220" t="s">
        <v>39</v>
      </c>
      <c r="B9" s="14">
        <v>41640</v>
      </c>
      <c r="C9" s="7">
        <v>1</v>
      </c>
      <c r="D9" s="7">
        <v>4</v>
      </c>
      <c r="E9" s="7">
        <f>C9/D9</f>
        <v>0.25</v>
      </c>
    </row>
    <row r="10" spans="1:12" hidden="1" x14ac:dyDescent="0.25">
      <c r="A10" s="231"/>
      <c r="B10" s="14">
        <v>41671</v>
      </c>
      <c r="C10" s="7">
        <v>0</v>
      </c>
      <c r="D10" s="7">
        <v>0</v>
      </c>
      <c r="E10" s="30">
        <v>0</v>
      </c>
    </row>
    <row r="11" spans="1:12" hidden="1" x14ac:dyDescent="0.25">
      <c r="A11" s="231"/>
      <c r="B11" s="14">
        <v>41699</v>
      </c>
      <c r="C11" s="7">
        <v>0</v>
      </c>
      <c r="D11" s="7">
        <v>0</v>
      </c>
      <c r="E11" s="30">
        <v>0</v>
      </c>
    </row>
    <row r="12" spans="1:12" hidden="1" x14ac:dyDescent="0.25">
      <c r="A12" s="221"/>
      <c r="B12" s="7" t="s">
        <v>33</v>
      </c>
      <c r="C12" s="7">
        <v>1</v>
      </c>
      <c r="D12" s="7">
        <v>4</v>
      </c>
      <c r="E12" s="7">
        <f t="shared" ref="E12:E15" si="0">C12/D12</f>
        <v>0.25</v>
      </c>
    </row>
    <row r="13" spans="1:12" hidden="1" x14ac:dyDescent="0.25">
      <c r="A13" s="10" t="s">
        <v>49</v>
      </c>
      <c r="B13" s="7" t="s">
        <v>33</v>
      </c>
      <c r="C13" s="7">
        <v>1338</v>
      </c>
      <c r="D13" s="7">
        <v>453</v>
      </c>
      <c r="E13" s="15">
        <f t="shared" si="0"/>
        <v>2.9536423841059603</v>
      </c>
    </row>
    <row r="14" spans="1:12" ht="22.5" customHeight="1" x14ac:dyDescent="0.25">
      <c r="A14" s="42" t="s">
        <v>59</v>
      </c>
      <c r="B14" s="38" t="s">
        <v>79</v>
      </c>
      <c r="C14" s="174">
        <v>18230</v>
      </c>
      <c r="D14" s="174">
        <v>6750</v>
      </c>
      <c r="E14" s="62">
        <f t="shared" si="0"/>
        <v>2.7007407407407409</v>
      </c>
    </row>
    <row r="15" spans="1:12" ht="22.5" customHeight="1" x14ac:dyDescent="0.25">
      <c r="A15" s="42" t="s">
        <v>233</v>
      </c>
      <c r="B15" s="38" t="s">
        <v>79</v>
      </c>
      <c r="C15" s="86">
        <v>75</v>
      </c>
      <c r="D15" s="86">
        <v>13</v>
      </c>
      <c r="E15" s="62">
        <f t="shared" si="0"/>
        <v>5.7692307692307692</v>
      </c>
    </row>
    <row r="16" spans="1:12" ht="22.5" customHeight="1" x14ac:dyDescent="0.25">
      <c r="A16" s="69"/>
      <c r="B16" s="64"/>
      <c r="C16" s="71"/>
      <c r="D16" s="71"/>
      <c r="E16" s="212"/>
    </row>
  </sheetData>
  <mergeCells count="4">
    <mergeCell ref="B1:G1"/>
    <mergeCell ref="B2:G2"/>
    <mergeCell ref="A5:A8"/>
    <mergeCell ref="A9:A12"/>
  </mergeCells>
  <hyperlinks>
    <hyperlink ref="L1" location="Indice!A1" display="INDICE" xr:uid="{00000000-0004-0000-0B00-000000000000}"/>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6" tint="-0.249977111117893"/>
  </sheetPr>
  <dimension ref="A1:J23"/>
  <sheetViews>
    <sheetView showGridLines="0" workbookViewId="0">
      <selection activeCell="G4" sqref="G4"/>
    </sheetView>
  </sheetViews>
  <sheetFormatPr baseColWidth="10" defaultRowHeight="15" x14ac:dyDescent="0.25"/>
  <cols>
    <col min="1" max="1" width="19.140625" customWidth="1"/>
    <col min="5" max="5" width="11.5703125" bestFit="1" customWidth="1"/>
  </cols>
  <sheetData>
    <row r="1" spans="1:10" ht="25.5" x14ac:dyDescent="0.25">
      <c r="A1" s="1" t="s">
        <v>5</v>
      </c>
      <c r="B1" s="214" t="s">
        <v>6</v>
      </c>
      <c r="C1" s="214"/>
      <c r="D1" s="214"/>
      <c r="E1" s="214"/>
      <c r="F1" s="214"/>
      <c r="G1" s="214"/>
      <c r="H1" s="1" t="s">
        <v>7</v>
      </c>
      <c r="I1" s="2" t="s">
        <v>9</v>
      </c>
      <c r="J1" s="2" t="s">
        <v>8</v>
      </c>
    </row>
    <row r="2" spans="1:10" x14ac:dyDescent="0.25">
      <c r="A2" s="5">
        <v>10</v>
      </c>
      <c r="B2" s="215" t="s">
        <v>25</v>
      </c>
      <c r="C2" s="216"/>
      <c r="D2" s="216"/>
      <c r="E2" s="216"/>
      <c r="F2" s="216"/>
      <c r="G2" s="217"/>
      <c r="H2" s="5">
        <v>1</v>
      </c>
      <c r="I2" s="5" t="s">
        <v>12</v>
      </c>
      <c r="J2" s="5" t="s">
        <v>26</v>
      </c>
    </row>
    <row r="3" spans="1:10" ht="15.75" thickBot="1" x14ac:dyDescent="0.3"/>
    <row r="4" spans="1:10" ht="23.25" thickBot="1" x14ac:dyDescent="0.3">
      <c r="A4" s="4" t="s">
        <v>0</v>
      </c>
      <c r="B4" s="4" t="s">
        <v>1</v>
      </c>
      <c r="C4" s="4" t="s">
        <v>2</v>
      </c>
      <c r="D4" s="4" t="s">
        <v>3</v>
      </c>
      <c r="E4" s="4" t="s">
        <v>4</v>
      </c>
      <c r="F4" s="3"/>
      <c r="G4" s="63" t="s">
        <v>73</v>
      </c>
    </row>
    <row r="5" spans="1:10" hidden="1" x14ac:dyDescent="0.25">
      <c r="A5" s="232" t="s">
        <v>53</v>
      </c>
      <c r="B5" s="14">
        <v>41640</v>
      </c>
      <c r="C5" s="7">
        <v>0</v>
      </c>
      <c r="D5" s="7">
        <v>32368</v>
      </c>
      <c r="E5" s="15">
        <f>C5/D5</f>
        <v>0</v>
      </c>
    </row>
    <row r="6" spans="1:10" hidden="1" x14ac:dyDescent="0.25">
      <c r="A6" s="233"/>
      <c r="B6" s="14">
        <v>41671</v>
      </c>
      <c r="C6" s="7">
        <v>0</v>
      </c>
      <c r="D6" s="7">
        <v>31286</v>
      </c>
      <c r="E6" s="15">
        <f>C6/D6</f>
        <v>0</v>
      </c>
    </row>
    <row r="7" spans="1:10" hidden="1" x14ac:dyDescent="0.25">
      <c r="A7" s="233"/>
      <c r="B7" s="14">
        <v>41699</v>
      </c>
      <c r="C7" s="7">
        <v>0</v>
      </c>
      <c r="D7" s="7">
        <v>31459</v>
      </c>
      <c r="E7" s="15">
        <f>C7/D7</f>
        <v>0</v>
      </c>
    </row>
    <row r="8" spans="1:10" hidden="1" x14ac:dyDescent="0.25">
      <c r="A8" s="234"/>
      <c r="B8" s="7" t="s">
        <v>33</v>
      </c>
      <c r="C8" s="7">
        <v>0</v>
      </c>
      <c r="D8" s="7">
        <v>95113</v>
      </c>
      <c r="E8" s="15">
        <f>C8/D8</f>
        <v>0</v>
      </c>
    </row>
    <row r="9" spans="1:10" ht="15" hidden="1" customHeight="1" x14ac:dyDescent="0.25">
      <c r="A9" s="220" t="s">
        <v>38</v>
      </c>
      <c r="B9" s="14">
        <v>41640</v>
      </c>
      <c r="C9" s="28">
        <v>29</v>
      </c>
      <c r="D9" s="28">
        <v>1119</v>
      </c>
      <c r="E9" s="15">
        <f>(C9/D9)*100</f>
        <v>2.5915996425379806</v>
      </c>
    </row>
    <row r="10" spans="1:10" hidden="1" x14ac:dyDescent="0.25">
      <c r="A10" s="231"/>
      <c r="B10" s="14">
        <v>41671</v>
      </c>
      <c r="C10" s="28">
        <v>25</v>
      </c>
      <c r="D10" s="28">
        <v>1079</v>
      </c>
      <c r="E10" s="15">
        <f>(C10/D10)*100</f>
        <v>2.3169601482854496</v>
      </c>
    </row>
    <row r="11" spans="1:10" hidden="1" x14ac:dyDescent="0.25">
      <c r="A11" s="231"/>
      <c r="B11" s="14">
        <v>41699</v>
      </c>
      <c r="C11" s="28">
        <v>34</v>
      </c>
      <c r="D11" s="28">
        <v>1167</v>
      </c>
      <c r="E11" s="15">
        <f>(C11/D11)*100</f>
        <v>2.9134532990574122</v>
      </c>
    </row>
    <row r="12" spans="1:10" hidden="1" x14ac:dyDescent="0.25">
      <c r="A12" s="221"/>
      <c r="B12" s="7" t="s">
        <v>33</v>
      </c>
      <c r="C12" s="26">
        <f>SUM(C9:C11)</f>
        <v>88</v>
      </c>
      <c r="D12" s="26">
        <f>SUM(D9:D11)</f>
        <v>3365</v>
      </c>
      <c r="E12" s="15">
        <f>(C12/D12)*100</f>
        <v>2.6151560178306092</v>
      </c>
    </row>
    <row r="13" spans="1:10" hidden="1" x14ac:dyDescent="0.25">
      <c r="A13" s="220" t="s">
        <v>39</v>
      </c>
      <c r="B13" s="14">
        <v>41640</v>
      </c>
      <c r="C13" s="7">
        <v>4</v>
      </c>
      <c r="D13" s="7">
        <v>47</v>
      </c>
      <c r="E13" s="15">
        <f>C13/D13</f>
        <v>8.5106382978723402E-2</v>
      </c>
    </row>
    <row r="14" spans="1:10" hidden="1" x14ac:dyDescent="0.25">
      <c r="A14" s="231"/>
      <c r="B14" s="14">
        <v>41671</v>
      </c>
      <c r="C14" s="7">
        <v>0</v>
      </c>
      <c r="D14" s="7">
        <v>0</v>
      </c>
      <c r="E14" s="15">
        <v>0</v>
      </c>
    </row>
    <row r="15" spans="1:10" hidden="1" x14ac:dyDescent="0.25">
      <c r="A15" s="231"/>
      <c r="B15" s="14">
        <v>41699</v>
      </c>
      <c r="C15" s="7">
        <v>2</v>
      </c>
      <c r="D15" s="7">
        <v>4</v>
      </c>
      <c r="E15" s="15">
        <f>C15/D15</f>
        <v>0.5</v>
      </c>
    </row>
    <row r="16" spans="1:10" hidden="1" x14ac:dyDescent="0.25">
      <c r="A16" s="221"/>
      <c r="B16" s="7" t="s">
        <v>33</v>
      </c>
      <c r="C16" s="7">
        <v>6</v>
      </c>
      <c r="D16" s="7">
        <v>51</v>
      </c>
      <c r="E16" s="15">
        <f>C16/D16</f>
        <v>0.11764705882352941</v>
      </c>
    </row>
    <row r="17" spans="1:5" hidden="1" x14ac:dyDescent="0.25">
      <c r="A17" s="8" t="s">
        <v>48</v>
      </c>
      <c r="B17" s="16">
        <v>41730</v>
      </c>
      <c r="C17" s="31">
        <v>814</v>
      </c>
      <c r="D17" s="32">
        <v>814</v>
      </c>
      <c r="E17" s="30" t="s">
        <v>54</v>
      </c>
    </row>
    <row r="18" spans="1:5" ht="15" hidden="1" customHeight="1" x14ac:dyDescent="0.25">
      <c r="A18" s="9" t="s">
        <v>50</v>
      </c>
      <c r="B18" s="14" t="s">
        <v>33</v>
      </c>
      <c r="C18" s="7">
        <v>1059</v>
      </c>
      <c r="D18" s="7">
        <v>1998</v>
      </c>
      <c r="E18" s="15">
        <f t="shared" ref="E18:E23" si="0">C18/D18</f>
        <v>0.53003003003003002</v>
      </c>
    </row>
    <row r="19" spans="1:5" hidden="1" x14ac:dyDescent="0.25">
      <c r="A19" s="9" t="s">
        <v>55</v>
      </c>
      <c r="B19" s="14" t="s">
        <v>33</v>
      </c>
      <c r="C19" s="7">
        <v>1</v>
      </c>
      <c r="D19" s="7">
        <v>1895</v>
      </c>
      <c r="E19" s="33">
        <f t="shared" si="0"/>
        <v>5.2770448548812663E-4</v>
      </c>
    </row>
    <row r="20" spans="1:5" ht="22.5" x14ac:dyDescent="0.25">
      <c r="A20" s="42" t="s">
        <v>60</v>
      </c>
      <c r="B20" s="38" t="s">
        <v>291</v>
      </c>
      <c r="C20" s="58">
        <v>0</v>
      </c>
      <c r="D20" s="58">
        <v>197651</v>
      </c>
      <c r="E20" s="45">
        <f t="shared" si="0"/>
        <v>0</v>
      </c>
    </row>
    <row r="21" spans="1:5" ht="22.5" x14ac:dyDescent="0.25">
      <c r="A21" s="42" t="s">
        <v>289</v>
      </c>
      <c r="B21" s="38" t="s">
        <v>291</v>
      </c>
      <c r="C21" s="58">
        <v>1</v>
      </c>
      <c r="D21" s="58">
        <v>179</v>
      </c>
      <c r="E21" s="45">
        <f t="shared" si="0"/>
        <v>5.5865921787709499E-3</v>
      </c>
    </row>
    <row r="22" spans="1:5" ht="22.5" customHeight="1" x14ac:dyDescent="0.25">
      <c r="A22" s="42" t="s">
        <v>59</v>
      </c>
      <c r="B22" s="38" t="s">
        <v>291</v>
      </c>
      <c r="C22" s="58">
        <f>1156+982+1287</f>
        <v>3425</v>
      </c>
      <c r="D22" s="58">
        <f>11459+12314+12421</f>
        <v>36194</v>
      </c>
      <c r="E22" s="45">
        <f t="shared" si="0"/>
        <v>9.4628944023871356E-2</v>
      </c>
    </row>
    <row r="23" spans="1:5" ht="22.5" x14ac:dyDescent="0.25">
      <c r="A23" s="42" t="s">
        <v>290</v>
      </c>
      <c r="B23" s="38" t="s">
        <v>291</v>
      </c>
      <c r="C23" s="58">
        <v>3443.8708000000001</v>
      </c>
      <c r="D23" s="58">
        <v>8111</v>
      </c>
      <c r="E23" s="45">
        <f t="shared" si="0"/>
        <v>0.42459262729626435</v>
      </c>
    </row>
  </sheetData>
  <mergeCells count="5">
    <mergeCell ref="B1:G1"/>
    <mergeCell ref="B2:G2"/>
    <mergeCell ref="A5:A8"/>
    <mergeCell ref="A9:A12"/>
    <mergeCell ref="A13:A16"/>
  </mergeCells>
  <hyperlinks>
    <hyperlink ref="G4" location="Indice!A1" display="INDICE" xr:uid="{00000000-0004-0000-0C00-000000000000}"/>
  </hyperlink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6" tint="-0.249977111117893"/>
  </sheetPr>
  <dimension ref="A1:L19"/>
  <sheetViews>
    <sheetView showGridLines="0" workbookViewId="0">
      <selection activeCell="L1" sqref="L1"/>
    </sheetView>
  </sheetViews>
  <sheetFormatPr baseColWidth="10" defaultRowHeight="15" x14ac:dyDescent="0.25"/>
  <cols>
    <col min="1" max="1" width="19.140625" customWidth="1"/>
  </cols>
  <sheetData>
    <row r="1" spans="1:12" ht="26.25" thickBot="1" x14ac:dyDescent="0.3">
      <c r="A1" s="1" t="s">
        <v>5</v>
      </c>
      <c r="B1" s="214" t="s">
        <v>6</v>
      </c>
      <c r="C1" s="214"/>
      <c r="D1" s="214"/>
      <c r="E1" s="214"/>
      <c r="F1" s="214"/>
      <c r="G1" s="214"/>
      <c r="H1" s="1" t="s">
        <v>7</v>
      </c>
      <c r="I1" s="2" t="s">
        <v>9</v>
      </c>
      <c r="J1" s="2" t="s">
        <v>8</v>
      </c>
      <c r="L1" s="63" t="s">
        <v>73</v>
      </c>
    </row>
    <row r="2" spans="1:12" x14ac:dyDescent="0.25">
      <c r="A2" s="5">
        <v>11</v>
      </c>
      <c r="B2" s="215" t="s">
        <v>27</v>
      </c>
      <c r="C2" s="216"/>
      <c r="D2" s="216"/>
      <c r="E2" s="216"/>
      <c r="F2" s="216"/>
      <c r="G2" s="217"/>
      <c r="H2" s="5">
        <v>1</v>
      </c>
      <c r="I2" s="5" t="s">
        <v>12</v>
      </c>
      <c r="J2" s="5" t="s">
        <v>14</v>
      </c>
    </row>
    <row r="4" spans="1:12" ht="22.5" x14ac:dyDescent="0.25">
      <c r="A4" s="4" t="s">
        <v>0</v>
      </c>
      <c r="B4" s="4" t="s">
        <v>1</v>
      </c>
      <c r="C4" s="4" t="s">
        <v>2</v>
      </c>
      <c r="D4" s="4" t="s">
        <v>3</v>
      </c>
      <c r="E4" s="4" t="s">
        <v>4</v>
      </c>
      <c r="F4" s="3"/>
    </row>
    <row r="5" spans="1:12" hidden="1" x14ac:dyDescent="0.25">
      <c r="A5" s="232" t="s">
        <v>56</v>
      </c>
      <c r="B5" s="14">
        <v>41640</v>
      </c>
      <c r="C5" s="7">
        <v>791</v>
      </c>
      <c r="D5" s="7">
        <v>55</v>
      </c>
      <c r="E5" s="15">
        <f t="shared" ref="E5:E12" si="0">C5/D5</f>
        <v>14.381818181818181</v>
      </c>
    </row>
    <row r="6" spans="1:12" hidden="1" x14ac:dyDescent="0.25">
      <c r="A6" s="233"/>
      <c r="B6" s="14">
        <v>41671</v>
      </c>
      <c r="C6" s="7">
        <v>638</v>
      </c>
      <c r="D6" s="7">
        <v>55</v>
      </c>
      <c r="E6" s="15">
        <f t="shared" si="0"/>
        <v>11.6</v>
      </c>
    </row>
    <row r="7" spans="1:12" hidden="1" x14ac:dyDescent="0.25">
      <c r="A7" s="233"/>
      <c r="B7" s="14">
        <v>41699</v>
      </c>
      <c r="C7" s="7">
        <v>279</v>
      </c>
      <c r="D7" s="7">
        <v>42</v>
      </c>
      <c r="E7" s="15">
        <f t="shared" si="0"/>
        <v>6.6428571428571432</v>
      </c>
    </row>
    <row r="8" spans="1:12" hidden="1" x14ac:dyDescent="0.25">
      <c r="A8" s="234"/>
      <c r="B8" s="7" t="s">
        <v>33</v>
      </c>
      <c r="C8" s="7">
        <v>1708</v>
      </c>
      <c r="D8" s="7">
        <v>152</v>
      </c>
      <c r="E8" s="29">
        <f t="shared" si="0"/>
        <v>11.236842105263158</v>
      </c>
    </row>
    <row r="9" spans="1:12" ht="15" hidden="1" customHeight="1" x14ac:dyDescent="0.25">
      <c r="A9" s="220" t="s">
        <v>38</v>
      </c>
      <c r="B9" s="14">
        <v>41640</v>
      </c>
      <c r="C9" s="28">
        <v>25642.233333099866</v>
      </c>
      <c r="D9" s="28">
        <v>932</v>
      </c>
      <c r="E9" s="15">
        <f t="shared" si="0"/>
        <v>27.513125893883977</v>
      </c>
    </row>
    <row r="10" spans="1:12" hidden="1" x14ac:dyDescent="0.25">
      <c r="A10" s="231"/>
      <c r="B10" s="14">
        <v>41671</v>
      </c>
      <c r="C10" s="28">
        <v>24998</v>
      </c>
      <c r="D10" s="28">
        <v>836</v>
      </c>
      <c r="E10" s="15">
        <f t="shared" si="0"/>
        <v>29.901913875598087</v>
      </c>
    </row>
    <row r="11" spans="1:12" hidden="1" x14ac:dyDescent="0.25">
      <c r="A11" s="231"/>
      <c r="B11" s="14">
        <v>41699</v>
      </c>
      <c r="C11" s="28">
        <v>36795</v>
      </c>
      <c r="D11" s="28">
        <v>933</v>
      </c>
      <c r="E11" s="15">
        <f t="shared" si="0"/>
        <v>39.437299035369776</v>
      </c>
    </row>
    <row r="12" spans="1:12" hidden="1" x14ac:dyDescent="0.25">
      <c r="A12" s="221"/>
      <c r="B12" s="7" t="s">
        <v>33</v>
      </c>
      <c r="C12" s="26">
        <f>SUM(C9:C11)</f>
        <v>87435.233333099866</v>
      </c>
      <c r="D12" s="26">
        <f>SUM(D9:D11)</f>
        <v>2701</v>
      </c>
      <c r="E12" s="15">
        <f t="shared" si="0"/>
        <v>32.371430334357598</v>
      </c>
    </row>
    <row r="13" spans="1:12" hidden="1" x14ac:dyDescent="0.25">
      <c r="A13" s="220" t="s">
        <v>39</v>
      </c>
      <c r="B13" s="14">
        <v>41640</v>
      </c>
      <c r="C13" s="7">
        <v>0</v>
      </c>
      <c r="D13" s="7">
        <v>0</v>
      </c>
      <c r="E13" s="7">
        <v>0</v>
      </c>
    </row>
    <row r="14" spans="1:12" hidden="1" x14ac:dyDescent="0.25">
      <c r="A14" s="231"/>
      <c r="B14" s="14">
        <v>41671</v>
      </c>
      <c r="C14" s="7">
        <v>0</v>
      </c>
      <c r="D14" s="7">
        <v>0</v>
      </c>
      <c r="E14" s="7">
        <v>0</v>
      </c>
    </row>
    <row r="15" spans="1:12" hidden="1" x14ac:dyDescent="0.25">
      <c r="A15" s="231"/>
      <c r="B15" s="14">
        <v>41699</v>
      </c>
      <c r="C15" s="7">
        <v>2</v>
      </c>
      <c r="D15" s="7">
        <v>2</v>
      </c>
      <c r="E15" s="15">
        <v>1</v>
      </c>
    </row>
    <row r="16" spans="1:12" hidden="1" x14ac:dyDescent="0.25">
      <c r="A16" s="221"/>
      <c r="B16" s="7" t="s">
        <v>33</v>
      </c>
      <c r="C16" s="7">
        <v>2</v>
      </c>
      <c r="D16" s="7">
        <v>2</v>
      </c>
      <c r="E16" s="15">
        <v>1</v>
      </c>
    </row>
    <row r="17" spans="1:5" ht="22.5" x14ac:dyDescent="0.25">
      <c r="A17" s="42" t="s">
        <v>60</v>
      </c>
      <c r="B17" s="38" t="s">
        <v>79</v>
      </c>
      <c r="C17" s="174">
        <v>10312</v>
      </c>
      <c r="D17" s="174">
        <v>2428</v>
      </c>
      <c r="E17" s="41">
        <f>C17/D17</f>
        <v>4.2471169686985171</v>
      </c>
    </row>
    <row r="18" spans="1:5" ht="22.5" x14ac:dyDescent="0.25">
      <c r="A18" s="42" t="s">
        <v>230</v>
      </c>
      <c r="B18" s="38" t="s">
        <v>79</v>
      </c>
      <c r="C18" s="174">
        <v>25</v>
      </c>
      <c r="D18" s="174">
        <v>1082</v>
      </c>
      <c r="E18" s="41">
        <f>C18/D18</f>
        <v>2.3105360443622922E-2</v>
      </c>
    </row>
    <row r="19" spans="1:5" ht="22.5" x14ac:dyDescent="0.25">
      <c r="A19" s="42" t="s">
        <v>231</v>
      </c>
      <c r="B19" s="38" t="s">
        <v>79</v>
      </c>
      <c r="C19" s="174">
        <v>4875</v>
      </c>
      <c r="D19" s="174">
        <v>589</v>
      </c>
      <c r="E19" s="41">
        <f>C19/D19</f>
        <v>8.2767402376910013</v>
      </c>
    </row>
  </sheetData>
  <mergeCells count="5">
    <mergeCell ref="B1:G1"/>
    <mergeCell ref="B2:G2"/>
    <mergeCell ref="A5:A8"/>
    <mergeCell ref="A9:A12"/>
    <mergeCell ref="A13:A16"/>
  </mergeCells>
  <hyperlinks>
    <hyperlink ref="L1" location="Indice!A1" display="INDICE" xr:uid="{00000000-0004-0000-0D00-000000000000}"/>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21"/>
  <sheetViews>
    <sheetView workbookViewId="0">
      <selection activeCell="K25" sqref="K25"/>
    </sheetView>
  </sheetViews>
  <sheetFormatPr baseColWidth="10" defaultRowHeight="15" x14ac:dyDescent="0.25"/>
  <sheetData>
    <row r="1" spans="1:10" ht="25.5" x14ac:dyDescent="0.25">
      <c r="A1" s="1" t="s">
        <v>5</v>
      </c>
      <c r="B1" s="214" t="s">
        <v>6</v>
      </c>
      <c r="C1" s="214"/>
      <c r="D1" s="214"/>
      <c r="E1" s="214"/>
      <c r="F1" s="214"/>
      <c r="G1" s="214"/>
      <c r="H1" s="1" t="s">
        <v>7</v>
      </c>
      <c r="I1" s="2" t="s">
        <v>9</v>
      </c>
      <c r="J1" s="2" t="s">
        <v>8</v>
      </c>
    </row>
    <row r="2" spans="1:10" x14ac:dyDescent="0.25">
      <c r="A2" s="5">
        <v>12</v>
      </c>
      <c r="B2" s="215" t="s">
        <v>28</v>
      </c>
      <c r="C2" s="216"/>
      <c r="D2" s="216"/>
      <c r="E2" s="216"/>
      <c r="F2" s="216"/>
      <c r="G2" s="217"/>
      <c r="H2" s="5">
        <v>100</v>
      </c>
      <c r="I2" s="5" t="s">
        <v>29</v>
      </c>
      <c r="J2" s="6">
        <v>0.05</v>
      </c>
    </row>
    <row r="4" spans="1:10" ht="22.5" x14ac:dyDescent="0.25">
      <c r="A4" s="4" t="s">
        <v>0</v>
      </c>
      <c r="B4" s="4" t="s">
        <v>1</v>
      </c>
      <c r="C4" s="4" t="s">
        <v>2</v>
      </c>
      <c r="D4" s="4" t="s">
        <v>3</v>
      </c>
      <c r="E4" s="4" t="s">
        <v>4</v>
      </c>
      <c r="F4" s="3"/>
    </row>
    <row r="5" spans="1:10" x14ac:dyDescent="0.25">
      <c r="A5" s="232" t="s">
        <v>56</v>
      </c>
      <c r="B5" s="14">
        <v>41640</v>
      </c>
      <c r="C5" s="7">
        <v>11</v>
      </c>
      <c r="D5" s="7">
        <v>586</v>
      </c>
      <c r="E5" s="15">
        <f>(C5/D5)*100</f>
        <v>1.877133105802048</v>
      </c>
    </row>
    <row r="6" spans="1:10" x14ac:dyDescent="0.25">
      <c r="A6" s="233"/>
      <c r="B6" s="14">
        <v>41671</v>
      </c>
      <c r="C6" s="7">
        <v>7</v>
      </c>
      <c r="D6" s="7">
        <v>525</v>
      </c>
      <c r="E6" s="15">
        <f>(C6/D6)*100</f>
        <v>1.3333333333333335</v>
      </c>
    </row>
    <row r="7" spans="1:10" x14ac:dyDescent="0.25">
      <c r="A7" s="233"/>
      <c r="B7" s="14">
        <v>41699</v>
      </c>
      <c r="C7" s="7">
        <v>12</v>
      </c>
      <c r="D7" s="7">
        <v>559</v>
      </c>
      <c r="E7" s="15">
        <f>(C7/D7)*100</f>
        <v>2.1466905187835419</v>
      </c>
    </row>
    <row r="8" spans="1:10" x14ac:dyDescent="0.25">
      <c r="A8" s="234"/>
      <c r="B8" s="7" t="s">
        <v>33</v>
      </c>
      <c r="C8" s="7">
        <v>30</v>
      </c>
      <c r="D8" s="7">
        <v>1670</v>
      </c>
      <c r="E8" s="15">
        <f>C8/D8</f>
        <v>1.7964071856287425E-2</v>
      </c>
    </row>
    <row r="9" spans="1:10" ht="15" customHeight="1" x14ac:dyDescent="0.25">
      <c r="A9" s="220" t="s">
        <v>38</v>
      </c>
      <c r="B9" s="14">
        <v>41640</v>
      </c>
      <c r="C9" s="7">
        <v>0</v>
      </c>
      <c r="D9" s="30" t="s">
        <v>41</v>
      </c>
      <c r="E9" s="15">
        <v>0</v>
      </c>
    </row>
    <row r="10" spans="1:10" x14ac:dyDescent="0.25">
      <c r="A10" s="231"/>
      <c r="B10" s="14">
        <v>41671</v>
      </c>
      <c r="C10" s="13">
        <v>0</v>
      </c>
      <c r="D10" s="30"/>
      <c r="E10" s="15">
        <v>0</v>
      </c>
    </row>
    <row r="11" spans="1:10" x14ac:dyDescent="0.25">
      <c r="A11" s="231"/>
      <c r="B11" s="14">
        <v>41699</v>
      </c>
      <c r="C11" s="13">
        <v>0</v>
      </c>
      <c r="D11" s="30"/>
      <c r="E11" s="15">
        <v>0</v>
      </c>
    </row>
    <row r="12" spans="1:10" x14ac:dyDescent="0.25">
      <c r="A12" s="221"/>
      <c r="B12" s="7" t="s">
        <v>33</v>
      </c>
      <c r="C12" s="7">
        <v>0</v>
      </c>
      <c r="D12" s="30"/>
      <c r="E12" s="15">
        <v>0</v>
      </c>
    </row>
    <row r="13" spans="1:10" x14ac:dyDescent="0.25">
      <c r="A13" s="220" t="s">
        <v>39</v>
      </c>
      <c r="B13" s="14">
        <v>41640</v>
      </c>
      <c r="C13" s="7">
        <v>0</v>
      </c>
      <c r="D13" s="7">
        <v>2</v>
      </c>
      <c r="E13" s="15">
        <f>C13/D13</f>
        <v>0</v>
      </c>
    </row>
    <row r="14" spans="1:10" x14ac:dyDescent="0.25">
      <c r="A14" s="231"/>
      <c r="B14" s="14">
        <v>41671</v>
      </c>
      <c r="C14" s="7">
        <v>0</v>
      </c>
      <c r="D14" s="7">
        <v>0</v>
      </c>
      <c r="E14" s="15">
        <v>0</v>
      </c>
    </row>
    <row r="15" spans="1:10" x14ac:dyDescent="0.25">
      <c r="A15" s="231"/>
      <c r="B15" s="14">
        <v>41699</v>
      </c>
      <c r="C15" s="7">
        <v>0</v>
      </c>
      <c r="D15" s="7">
        <v>1</v>
      </c>
      <c r="E15" s="15">
        <f>C15/D15</f>
        <v>0</v>
      </c>
    </row>
    <row r="16" spans="1:10" x14ac:dyDescent="0.25">
      <c r="A16" s="221"/>
      <c r="B16" s="7" t="s">
        <v>33</v>
      </c>
      <c r="C16" s="7">
        <v>0</v>
      </c>
      <c r="D16" s="7">
        <v>3</v>
      </c>
      <c r="E16" s="15">
        <f>C16/D16</f>
        <v>0</v>
      </c>
    </row>
    <row r="17" spans="1:11" x14ac:dyDescent="0.25">
      <c r="A17" s="8" t="s">
        <v>48</v>
      </c>
      <c r="B17" s="16">
        <v>41730</v>
      </c>
      <c r="C17" s="13">
        <v>0</v>
      </c>
      <c r="D17" s="13">
        <v>72</v>
      </c>
      <c r="E17" s="15">
        <v>0</v>
      </c>
    </row>
    <row r="18" spans="1:11" ht="15" customHeight="1" x14ac:dyDescent="0.25">
      <c r="A18" s="9" t="s">
        <v>50</v>
      </c>
      <c r="B18" s="14" t="s">
        <v>33</v>
      </c>
      <c r="C18" s="7">
        <v>0</v>
      </c>
      <c r="D18" s="7">
        <v>105</v>
      </c>
      <c r="E18" s="15">
        <v>0</v>
      </c>
    </row>
    <row r="19" spans="1:11" x14ac:dyDescent="0.25">
      <c r="A19" s="10" t="s">
        <v>49</v>
      </c>
      <c r="B19" s="7" t="s">
        <v>33</v>
      </c>
      <c r="C19" s="7">
        <v>34</v>
      </c>
      <c r="D19" s="7">
        <v>2803</v>
      </c>
      <c r="E19" s="15">
        <f>(C19/D19)*100</f>
        <v>1.2129860863360684</v>
      </c>
    </row>
    <row r="20" spans="1:11" x14ac:dyDescent="0.25">
      <c r="A20" s="8" t="s">
        <v>44</v>
      </c>
      <c r="B20" s="14" t="s">
        <v>33</v>
      </c>
      <c r="C20" s="24">
        <v>147</v>
      </c>
      <c r="D20" s="24">
        <v>2627</v>
      </c>
      <c r="E20" s="15">
        <f>(C20/D20)*100</f>
        <v>5.5957365816520745</v>
      </c>
      <c r="K20" t="s">
        <v>57</v>
      </c>
    </row>
    <row r="21" spans="1:11" x14ac:dyDescent="0.25">
      <c r="A21" s="8" t="s">
        <v>45</v>
      </c>
      <c r="B21" s="14" t="s">
        <v>33</v>
      </c>
      <c r="C21" s="8">
        <v>277</v>
      </c>
      <c r="D21" s="24">
        <v>7587</v>
      </c>
      <c r="E21" s="15">
        <f>(C21/D21)*100</f>
        <v>3.6509819427968897</v>
      </c>
    </row>
  </sheetData>
  <mergeCells count="5">
    <mergeCell ref="B1:G1"/>
    <mergeCell ref="B2:G2"/>
    <mergeCell ref="A5:A8"/>
    <mergeCell ref="A9:A12"/>
    <mergeCell ref="A13:A16"/>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6" tint="0.39997558519241921"/>
  </sheetPr>
  <dimension ref="A1:L10"/>
  <sheetViews>
    <sheetView showGridLines="0" workbookViewId="0">
      <selection activeCell="L1" sqref="L1"/>
    </sheetView>
  </sheetViews>
  <sheetFormatPr baseColWidth="10" defaultRowHeight="15" x14ac:dyDescent="0.25"/>
  <cols>
    <col min="1" max="1" width="24.42578125" customWidth="1"/>
  </cols>
  <sheetData>
    <row r="1" spans="1:12" ht="26.25" thickBot="1" x14ac:dyDescent="0.3">
      <c r="A1" s="46" t="s">
        <v>5</v>
      </c>
      <c r="B1" s="214" t="s">
        <v>6</v>
      </c>
      <c r="C1" s="214"/>
      <c r="D1" s="214"/>
      <c r="E1" s="214"/>
      <c r="F1" s="214"/>
      <c r="G1" s="214"/>
      <c r="H1" s="46" t="s">
        <v>7</v>
      </c>
      <c r="I1" s="2" t="s">
        <v>9</v>
      </c>
      <c r="J1" s="2" t="s">
        <v>8</v>
      </c>
      <c r="L1" s="63" t="s">
        <v>73</v>
      </c>
    </row>
    <row r="2" spans="1:12" x14ac:dyDescent="0.25">
      <c r="A2" s="5">
        <v>12</v>
      </c>
      <c r="B2" s="215" t="s">
        <v>28</v>
      </c>
      <c r="C2" s="216"/>
      <c r="D2" s="216"/>
      <c r="E2" s="216"/>
      <c r="F2" s="216"/>
      <c r="G2" s="217"/>
      <c r="H2" s="5">
        <v>100</v>
      </c>
      <c r="I2" s="5" t="s">
        <v>29</v>
      </c>
      <c r="J2" s="6">
        <v>0.05</v>
      </c>
    </row>
    <row r="4" spans="1:12" ht="22.5" x14ac:dyDescent="0.25">
      <c r="A4" s="4" t="s">
        <v>0</v>
      </c>
      <c r="B4" s="4" t="s">
        <v>1</v>
      </c>
      <c r="C4" s="4" t="s">
        <v>2</v>
      </c>
      <c r="D4" s="4" t="s">
        <v>3</v>
      </c>
      <c r="E4" s="4" t="s">
        <v>4</v>
      </c>
      <c r="F4" s="3"/>
    </row>
    <row r="5" spans="1:12" ht="22.5" x14ac:dyDescent="0.25">
      <c r="A5" s="47" t="s">
        <v>231</v>
      </c>
      <c r="B5" s="38" t="s">
        <v>291</v>
      </c>
      <c r="C5" s="174">
        <v>36</v>
      </c>
      <c r="D5" s="174">
        <v>2315</v>
      </c>
      <c r="E5" s="56">
        <f>C5/D5</f>
        <v>1.5550755939524838E-2</v>
      </c>
    </row>
    <row r="6" spans="1:12" ht="22.5" x14ac:dyDescent="0.25">
      <c r="A6" s="42" t="s">
        <v>66</v>
      </c>
      <c r="B6" s="38" t="s">
        <v>291</v>
      </c>
      <c r="C6" s="174">
        <v>0</v>
      </c>
      <c r="D6" s="174">
        <v>3</v>
      </c>
      <c r="E6" s="56">
        <f>C6/D6</f>
        <v>0</v>
      </c>
    </row>
    <row r="7" spans="1:12" ht="22.5" x14ac:dyDescent="0.25">
      <c r="A7" s="42" t="s">
        <v>75</v>
      </c>
      <c r="B7" s="38" t="s">
        <v>291</v>
      </c>
      <c r="C7" s="174">
        <v>51</v>
      </c>
      <c r="D7" s="174">
        <v>25887</v>
      </c>
      <c r="E7" s="56">
        <f>C7/D7</f>
        <v>1.9701008228068142E-3</v>
      </c>
      <c r="F7" s="55"/>
    </row>
    <row r="8" spans="1:12" ht="22.5" x14ac:dyDescent="0.25">
      <c r="A8" s="42" t="s">
        <v>230</v>
      </c>
      <c r="B8" s="38" t="s">
        <v>291</v>
      </c>
      <c r="C8" s="174">
        <v>28</v>
      </c>
      <c r="D8" s="174">
        <v>1912</v>
      </c>
      <c r="E8" s="56">
        <f>C8/D8</f>
        <v>1.4644351464435146E-2</v>
      </c>
    </row>
    <row r="9" spans="1:12" ht="22.5" x14ac:dyDescent="0.25">
      <c r="A9" s="42" t="s">
        <v>60</v>
      </c>
      <c r="B9" s="38" t="s">
        <v>291</v>
      </c>
      <c r="C9" s="174">
        <v>115</v>
      </c>
      <c r="D9" s="174">
        <v>3004</v>
      </c>
      <c r="E9" s="56">
        <f>C9/D9</f>
        <v>3.8282290279627165E-2</v>
      </c>
    </row>
    <row r="10" spans="1:12" x14ac:dyDescent="0.25">
      <c r="A10" s="235" t="s">
        <v>62</v>
      </c>
      <c r="B10" s="236"/>
      <c r="C10" s="236"/>
      <c r="D10" s="237"/>
      <c r="E10" s="48">
        <f>AVERAGE(E5:E9)</f>
        <v>1.4089499701278794E-2</v>
      </c>
    </row>
  </sheetData>
  <mergeCells count="3">
    <mergeCell ref="B1:G1"/>
    <mergeCell ref="B2:G2"/>
    <mergeCell ref="A10:D10"/>
  </mergeCells>
  <hyperlinks>
    <hyperlink ref="L1" location="Indice!A1" display="INDICE" xr:uid="{00000000-0004-0000-0F00-000000000000}"/>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6" tint="-0.249977111117893"/>
  </sheetPr>
  <dimension ref="A1:L21"/>
  <sheetViews>
    <sheetView showGridLines="0" workbookViewId="0">
      <selection activeCell="E20" sqref="E20"/>
    </sheetView>
  </sheetViews>
  <sheetFormatPr baseColWidth="10" defaultRowHeight="15" x14ac:dyDescent="0.25"/>
  <cols>
    <col min="1" max="1" width="19.140625" customWidth="1"/>
  </cols>
  <sheetData>
    <row r="1" spans="1:12" ht="26.25" thickBot="1" x14ac:dyDescent="0.3">
      <c r="A1" s="1" t="s">
        <v>5</v>
      </c>
      <c r="B1" s="214" t="s">
        <v>6</v>
      </c>
      <c r="C1" s="214"/>
      <c r="D1" s="214"/>
      <c r="E1" s="214"/>
      <c r="F1" s="214"/>
      <c r="G1" s="214"/>
      <c r="H1" s="1" t="s">
        <v>7</v>
      </c>
      <c r="I1" s="2" t="s">
        <v>9</v>
      </c>
      <c r="J1" s="2" t="s">
        <v>8</v>
      </c>
      <c r="L1" s="63" t="s">
        <v>73</v>
      </c>
    </row>
    <row r="2" spans="1:12" x14ac:dyDescent="0.25">
      <c r="A2" s="5">
        <v>13</v>
      </c>
      <c r="B2" s="215" t="s">
        <v>30</v>
      </c>
      <c r="C2" s="216"/>
      <c r="D2" s="216"/>
      <c r="E2" s="216"/>
      <c r="F2" s="216"/>
      <c r="G2" s="217"/>
      <c r="H2" s="5">
        <v>1</v>
      </c>
      <c r="I2" s="5" t="s">
        <v>32</v>
      </c>
      <c r="J2" s="5" t="s">
        <v>31</v>
      </c>
    </row>
    <row r="4" spans="1:12" ht="22.5" x14ac:dyDescent="0.25">
      <c r="A4" s="4" t="s">
        <v>0</v>
      </c>
      <c r="B4" s="4" t="s">
        <v>1</v>
      </c>
      <c r="C4" s="4" t="s">
        <v>2</v>
      </c>
      <c r="D4" s="4" t="s">
        <v>3</v>
      </c>
      <c r="E4" s="4" t="s">
        <v>4</v>
      </c>
      <c r="F4" s="3"/>
    </row>
    <row r="5" spans="1:12" hidden="1" x14ac:dyDescent="0.25">
      <c r="A5" s="232" t="s">
        <v>56</v>
      </c>
      <c r="B5" s="14">
        <v>41640</v>
      </c>
      <c r="C5" s="7">
        <v>21777</v>
      </c>
      <c r="D5" s="7">
        <v>1280</v>
      </c>
      <c r="E5" s="15">
        <f>C5/D5</f>
        <v>17.013281249999999</v>
      </c>
    </row>
    <row r="6" spans="1:12" hidden="1" x14ac:dyDescent="0.25">
      <c r="A6" s="233"/>
      <c r="B6" s="14">
        <v>41671</v>
      </c>
      <c r="C6" s="7">
        <v>19293</v>
      </c>
      <c r="D6" s="7">
        <v>1124</v>
      </c>
      <c r="E6" s="15">
        <f>C6/D6</f>
        <v>17.164590747330962</v>
      </c>
    </row>
    <row r="7" spans="1:12" hidden="1" x14ac:dyDescent="0.25">
      <c r="A7" s="233"/>
      <c r="B7" s="14">
        <v>41699</v>
      </c>
      <c r="C7" s="7">
        <v>14644</v>
      </c>
      <c r="D7" s="7">
        <v>1157</v>
      </c>
      <c r="E7" s="15">
        <f>C7/D7</f>
        <v>12.656871218668972</v>
      </c>
    </row>
    <row r="8" spans="1:12" hidden="1" x14ac:dyDescent="0.25">
      <c r="A8" s="234"/>
      <c r="B8" s="7" t="s">
        <v>33</v>
      </c>
      <c r="C8" s="7">
        <v>55714</v>
      </c>
      <c r="D8" s="7">
        <v>3561</v>
      </c>
      <c r="E8" s="15">
        <f>C8/D8</f>
        <v>15.645605167087897</v>
      </c>
    </row>
    <row r="9" spans="1:12" ht="15" hidden="1" customHeight="1" x14ac:dyDescent="0.25">
      <c r="A9" s="220" t="s">
        <v>38</v>
      </c>
      <c r="B9" s="14">
        <v>41640</v>
      </c>
      <c r="C9" s="7">
        <v>3</v>
      </c>
      <c r="D9" s="30" t="s">
        <v>41</v>
      </c>
      <c r="E9" s="15">
        <v>3</v>
      </c>
    </row>
    <row r="10" spans="1:12" hidden="1" x14ac:dyDescent="0.25">
      <c r="A10" s="231"/>
      <c r="B10" s="14">
        <v>41671</v>
      </c>
      <c r="C10" s="7">
        <v>4</v>
      </c>
      <c r="D10" s="30"/>
      <c r="E10" s="15">
        <v>4</v>
      </c>
    </row>
    <row r="11" spans="1:12" hidden="1" x14ac:dyDescent="0.25">
      <c r="A11" s="231"/>
      <c r="B11" s="14">
        <v>41699</v>
      </c>
      <c r="C11" s="7">
        <v>6</v>
      </c>
      <c r="D11" s="30"/>
      <c r="E11" s="15">
        <v>6</v>
      </c>
    </row>
    <row r="12" spans="1:12" hidden="1" x14ac:dyDescent="0.25">
      <c r="A12" s="221"/>
      <c r="B12" s="7" t="s">
        <v>33</v>
      </c>
      <c r="C12" s="7">
        <f>SUM(C9:C11)</f>
        <v>13</v>
      </c>
      <c r="D12" s="30"/>
      <c r="E12" s="15">
        <f>SUM(E9:E11)</f>
        <v>13</v>
      </c>
    </row>
    <row r="13" spans="1:12" hidden="1" x14ac:dyDescent="0.25">
      <c r="A13" s="220" t="s">
        <v>39</v>
      </c>
      <c r="B13" s="14">
        <v>41640</v>
      </c>
      <c r="C13" s="7">
        <v>141</v>
      </c>
      <c r="D13" s="7">
        <v>3</v>
      </c>
      <c r="E13" s="15">
        <f t="shared" ref="E13:E20" si="0">C13/D13</f>
        <v>47</v>
      </c>
    </row>
    <row r="14" spans="1:12" hidden="1" x14ac:dyDescent="0.25">
      <c r="A14" s="231"/>
      <c r="B14" s="14">
        <v>41671</v>
      </c>
      <c r="C14" s="7">
        <v>20</v>
      </c>
      <c r="D14" s="7">
        <v>1</v>
      </c>
      <c r="E14" s="15">
        <f t="shared" si="0"/>
        <v>20</v>
      </c>
    </row>
    <row r="15" spans="1:12" hidden="1" x14ac:dyDescent="0.25">
      <c r="A15" s="231"/>
      <c r="B15" s="14">
        <v>41699</v>
      </c>
      <c r="C15" s="7">
        <v>97</v>
      </c>
      <c r="D15" s="7">
        <v>8</v>
      </c>
      <c r="E15" s="15">
        <f t="shared" si="0"/>
        <v>12.125</v>
      </c>
    </row>
    <row r="16" spans="1:12" hidden="1" x14ac:dyDescent="0.25">
      <c r="A16" s="221"/>
      <c r="B16" s="7" t="s">
        <v>33</v>
      </c>
      <c r="C16" s="7">
        <f>SUM(C13:C15)</f>
        <v>258</v>
      </c>
      <c r="D16" s="7">
        <f>SUM(D13:D15)</f>
        <v>12</v>
      </c>
      <c r="E16" s="15">
        <f t="shared" si="0"/>
        <v>21.5</v>
      </c>
    </row>
    <row r="17" spans="1:5" hidden="1" x14ac:dyDescent="0.25">
      <c r="A17" s="8" t="s">
        <v>48</v>
      </c>
      <c r="B17" s="16">
        <v>41730</v>
      </c>
      <c r="C17" s="12">
        <v>49799</v>
      </c>
      <c r="D17" s="12">
        <v>2368</v>
      </c>
      <c r="E17" s="15">
        <f t="shared" si="0"/>
        <v>21.029983108108109</v>
      </c>
    </row>
    <row r="18" spans="1:5" ht="15" hidden="1" customHeight="1" x14ac:dyDescent="0.25">
      <c r="A18" s="9" t="s">
        <v>50</v>
      </c>
      <c r="B18" s="14" t="s">
        <v>33</v>
      </c>
      <c r="C18" s="7">
        <v>3334</v>
      </c>
      <c r="D18" s="7">
        <v>1562</v>
      </c>
      <c r="E18" s="15">
        <f t="shared" si="0"/>
        <v>2.1344430217669652</v>
      </c>
    </row>
    <row r="19" spans="1:5" ht="22.5" x14ac:dyDescent="0.25">
      <c r="A19" s="42" t="s">
        <v>72</v>
      </c>
      <c r="B19" s="38" t="s">
        <v>291</v>
      </c>
      <c r="C19" s="174">
        <v>181021</v>
      </c>
      <c r="D19" s="174">
        <v>15048</v>
      </c>
      <c r="E19" s="41">
        <f t="shared" si="0"/>
        <v>12.029572036150984</v>
      </c>
    </row>
    <row r="20" spans="1:5" ht="22.5" x14ac:dyDescent="0.25">
      <c r="A20" s="42" t="s">
        <v>37</v>
      </c>
      <c r="B20" s="38" t="s">
        <v>291</v>
      </c>
      <c r="C20" s="174">
        <v>68303</v>
      </c>
      <c r="D20" s="174">
        <v>10771</v>
      </c>
      <c r="E20" s="41">
        <f t="shared" si="0"/>
        <v>6.3413796304892767</v>
      </c>
    </row>
    <row r="21" spans="1:5" x14ac:dyDescent="0.25">
      <c r="C21" s="100"/>
      <c r="D21" s="100"/>
    </row>
  </sheetData>
  <mergeCells count="5">
    <mergeCell ref="B1:G1"/>
    <mergeCell ref="B2:G2"/>
    <mergeCell ref="A5:A8"/>
    <mergeCell ref="A9:A12"/>
    <mergeCell ref="A13:A16"/>
  </mergeCells>
  <hyperlinks>
    <hyperlink ref="L1" location="Indice!A1" display="INDICE" xr:uid="{00000000-0004-0000-1000-000000000000}"/>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6" tint="-0.249977111117893"/>
  </sheetPr>
  <dimension ref="A1:J32"/>
  <sheetViews>
    <sheetView topLeftCell="A4" workbookViewId="0">
      <selection activeCell="G32" sqref="G32"/>
    </sheetView>
  </sheetViews>
  <sheetFormatPr baseColWidth="10" defaultRowHeight="15" x14ac:dyDescent="0.25"/>
  <cols>
    <col min="1" max="1" width="19.140625" customWidth="1"/>
  </cols>
  <sheetData>
    <row r="1" spans="1:10" ht="25.5" x14ac:dyDescent="0.25">
      <c r="A1" s="1" t="s">
        <v>5</v>
      </c>
      <c r="B1" s="214" t="s">
        <v>6</v>
      </c>
      <c r="C1" s="214"/>
      <c r="D1" s="214"/>
      <c r="E1" s="214"/>
      <c r="F1" s="214"/>
      <c r="G1" s="214"/>
      <c r="H1" s="1" t="s">
        <v>7</v>
      </c>
      <c r="I1" s="2" t="s">
        <v>9</v>
      </c>
      <c r="J1" s="2" t="s">
        <v>8</v>
      </c>
    </row>
    <row r="2" spans="1:10" x14ac:dyDescent="0.25">
      <c r="A2" s="5">
        <v>14</v>
      </c>
      <c r="B2" s="215" t="s">
        <v>34</v>
      </c>
      <c r="C2" s="216"/>
      <c r="D2" s="216"/>
      <c r="E2" s="216"/>
      <c r="F2" s="216"/>
      <c r="G2" s="217"/>
      <c r="H2" s="5"/>
      <c r="I2" s="5"/>
      <c r="J2" s="5">
        <v>75</v>
      </c>
    </row>
    <row r="4" spans="1:10" ht="22.5" x14ac:dyDescent="0.25">
      <c r="A4" s="4" t="s">
        <v>0</v>
      </c>
      <c r="B4" s="4" t="s">
        <v>1</v>
      </c>
      <c r="C4" s="4" t="s">
        <v>2</v>
      </c>
      <c r="D4" s="4" t="s">
        <v>3</v>
      </c>
      <c r="E4" s="4" t="s">
        <v>4</v>
      </c>
      <c r="F4" s="3"/>
    </row>
    <row r="5" spans="1:10" ht="15" hidden="1" customHeight="1" x14ac:dyDescent="0.25">
      <c r="A5" s="220" t="s">
        <v>38</v>
      </c>
      <c r="B5" s="14">
        <v>41640</v>
      </c>
      <c r="C5" s="7">
        <v>3</v>
      </c>
      <c r="D5" s="30" t="s">
        <v>41</v>
      </c>
      <c r="E5" s="7">
        <v>3</v>
      </c>
    </row>
    <row r="6" spans="1:10" hidden="1" x14ac:dyDescent="0.25">
      <c r="A6" s="231"/>
      <c r="B6" s="14">
        <v>41671</v>
      </c>
      <c r="C6" s="7">
        <v>4</v>
      </c>
      <c r="D6" s="30"/>
      <c r="E6" s="7">
        <v>4</v>
      </c>
    </row>
    <row r="7" spans="1:10" hidden="1" x14ac:dyDescent="0.25">
      <c r="A7" s="231"/>
      <c r="B7" s="14">
        <v>41699</v>
      </c>
      <c r="C7" s="7">
        <v>6</v>
      </c>
      <c r="D7" s="30"/>
      <c r="E7" s="7">
        <v>6</v>
      </c>
    </row>
    <row r="8" spans="1:10" hidden="1" x14ac:dyDescent="0.25">
      <c r="A8" s="221"/>
      <c r="B8" s="7" t="s">
        <v>33</v>
      </c>
      <c r="C8" s="7">
        <f>SUM(C5:C7)</f>
        <v>13</v>
      </c>
      <c r="D8" s="30"/>
      <c r="E8" s="7">
        <f>SUM(E5:E7)</f>
        <v>13</v>
      </c>
    </row>
    <row r="9" spans="1:10" hidden="1" x14ac:dyDescent="0.25">
      <c r="A9" s="8" t="s">
        <v>48</v>
      </c>
      <c r="B9" s="16">
        <v>41730</v>
      </c>
      <c r="C9" s="13">
        <v>0</v>
      </c>
      <c r="D9" s="13">
        <v>7</v>
      </c>
      <c r="E9" s="7">
        <v>0</v>
      </c>
    </row>
    <row r="10" spans="1:10" x14ac:dyDescent="0.25">
      <c r="A10" s="42" t="s">
        <v>61</v>
      </c>
      <c r="B10" s="42" t="s">
        <v>33</v>
      </c>
      <c r="C10" s="40">
        <v>0</v>
      </c>
      <c r="D10" s="40">
        <v>106</v>
      </c>
      <c r="E10" s="40">
        <v>0</v>
      </c>
    </row>
    <row r="32" spans="7:7" x14ac:dyDescent="0.25">
      <c r="G32" t="s">
        <v>57</v>
      </c>
    </row>
  </sheetData>
  <mergeCells count="3">
    <mergeCell ref="B1:G1"/>
    <mergeCell ref="B2:G2"/>
    <mergeCell ref="A5:A8"/>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6" tint="-0.249977111117893"/>
  </sheetPr>
  <dimension ref="A1:J30"/>
  <sheetViews>
    <sheetView topLeftCell="A7" workbookViewId="0">
      <selection activeCell="J26" sqref="J25:J26"/>
    </sheetView>
  </sheetViews>
  <sheetFormatPr baseColWidth="10" defaultRowHeight="15" x14ac:dyDescent="0.25"/>
  <sheetData>
    <row r="1" spans="1:10" ht="25.5" x14ac:dyDescent="0.25">
      <c r="A1" s="1" t="s">
        <v>5</v>
      </c>
      <c r="B1" s="214" t="s">
        <v>6</v>
      </c>
      <c r="C1" s="214"/>
      <c r="D1" s="214"/>
      <c r="E1" s="214"/>
      <c r="F1" s="214"/>
      <c r="G1" s="214"/>
      <c r="H1" s="1" t="s">
        <v>7</v>
      </c>
      <c r="I1" s="2" t="s">
        <v>9</v>
      </c>
      <c r="J1" s="2" t="s">
        <v>8</v>
      </c>
    </row>
    <row r="2" spans="1:10" x14ac:dyDescent="0.25">
      <c r="A2" s="5">
        <v>15</v>
      </c>
      <c r="B2" s="215" t="s">
        <v>35</v>
      </c>
      <c r="C2" s="216"/>
      <c r="D2" s="216"/>
      <c r="E2" s="216"/>
      <c r="F2" s="216"/>
      <c r="G2" s="217"/>
      <c r="H2" s="5"/>
      <c r="I2" s="5"/>
      <c r="J2" s="5">
        <v>310</v>
      </c>
    </row>
    <row r="4" spans="1:10" ht="22.5" x14ac:dyDescent="0.25">
      <c r="A4" s="4" t="s">
        <v>0</v>
      </c>
      <c r="B4" s="4" t="s">
        <v>1</v>
      </c>
      <c r="C4" s="4" t="s">
        <v>2</v>
      </c>
      <c r="D4" s="4" t="s">
        <v>3</v>
      </c>
      <c r="E4" s="4" t="s">
        <v>4</v>
      </c>
      <c r="F4" s="3"/>
    </row>
    <row r="5" spans="1:10" x14ac:dyDescent="0.25">
      <c r="A5" s="232" t="s">
        <v>56</v>
      </c>
      <c r="B5" s="14">
        <v>41640</v>
      </c>
      <c r="C5" s="7">
        <v>0</v>
      </c>
      <c r="D5" s="7">
        <v>0</v>
      </c>
      <c r="E5" s="26">
        <v>0</v>
      </c>
    </row>
    <row r="6" spans="1:10" x14ac:dyDescent="0.25">
      <c r="A6" s="233"/>
      <c r="B6" s="14">
        <v>41671</v>
      </c>
      <c r="C6" s="7">
        <v>0</v>
      </c>
      <c r="D6" s="7">
        <v>0</v>
      </c>
      <c r="E6" s="26">
        <v>0</v>
      </c>
    </row>
    <row r="7" spans="1:10" x14ac:dyDescent="0.25">
      <c r="A7" s="233"/>
      <c r="B7" s="14">
        <v>41699</v>
      </c>
      <c r="C7" s="7">
        <v>0</v>
      </c>
      <c r="D7" s="7">
        <v>0</v>
      </c>
      <c r="E7" s="26">
        <v>0</v>
      </c>
    </row>
    <row r="8" spans="1:10" x14ac:dyDescent="0.25">
      <c r="A8" s="234"/>
      <c r="B8" s="7" t="s">
        <v>33</v>
      </c>
      <c r="C8" s="7">
        <v>0</v>
      </c>
      <c r="D8" s="7">
        <v>0</v>
      </c>
      <c r="E8" s="26">
        <v>0</v>
      </c>
    </row>
    <row r="9" spans="1:10" x14ac:dyDescent="0.25">
      <c r="A9" s="8" t="s">
        <v>48</v>
      </c>
      <c r="B9" s="16">
        <v>41730</v>
      </c>
      <c r="C9" s="31">
        <v>0</v>
      </c>
      <c r="D9" s="32">
        <v>113800000</v>
      </c>
      <c r="E9" s="7">
        <v>0</v>
      </c>
    </row>
    <row r="10" spans="1:10" ht="15" customHeight="1" x14ac:dyDescent="0.25">
      <c r="A10" s="9" t="s">
        <v>50</v>
      </c>
      <c r="B10" s="14" t="s">
        <v>33</v>
      </c>
      <c r="C10" s="7">
        <v>0</v>
      </c>
      <c r="D10" s="7">
        <v>1568</v>
      </c>
      <c r="E10" s="7">
        <v>0</v>
      </c>
    </row>
    <row r="30" spans="8:8" x14ac:dyDescent="0.25">
      <c r="H30" t="s">
        <v>57</v>
      </c>
    </row>
  </sheetData>
  <mergeCells count="3">
    <mergeCell ref="B1:G1"/>
    <mergeCell ref="B2:G2"/>
    <mergeCell ref="A5:A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C20"/>
  <sheetViews>
    <sheetView showGridLines="0" workbookViewId="0">
      <selection sqref="A1:B1"/>
    </sheetView>
  </sheetViews>
  <sheetFormatPr baseColWidth="10" defaultRowHeight="18" x14ac:dyDescent="0.35"/>
  <cols>
    <col min="1" max="1" width="8" style="50" customWidth="1"/>
    <col min="2" max="2" width="58.5703125" style="50" customWidth="1"/>
    <col min="3" max="3" width="17.140625" style="50" customWidth="1"/>
    <col min="4" max="16384" width="11.42578125" style="50"/>
  </cols>
  <sheetData>
    <row r="1" spans="1:3" ht="18.75" thickBot="1" x14ac:dyDescent="0.4">
      <c r="A1" s="222" t="s">
        <v>63</v>
      </c>
      <c r="B1" s="223"/>
      <c r="C1" s="49"/>
    </row>
    <row r="2" spans="1:3" ht="18.75" thickBot="1" x14ac:dyDescent="0.4">
      <c r="A2" s="222" t="s">
        <v>64</v>
      </c>
      <c r="B2" s="223"/>
      <c r="C2" s="51"/>
    </row>
    <row r="3" spans="1:3" ht="18.75" thickBot="1" x14ac:dyDescent="0.4">
      <c r="A3" s="222" t="s">
        <v>65</v>
      </c>
      <c r="B3" s="223"/>
      <c r="C3" s="52"/>
    </row>
    <row r="5" spans="1:3" x14ac:dyDescent="0.35">
      <c r="A5" s="53"/>
    </row>
    <row r="6" spans="1:3" ht="27.75" customHeight="1" x14ac:dyDescent="0.35">
      <c r="A6" s="171">
        <v>1</v>
      </c>
      <c r="B6" s="54" t="s">
        <v>234</v>
      </c>
    </row>
    <row r="7" spans="1:3" ht="36" x14ac:dyDescent="0.35">
      <c r="A7" s="172">
        <v>2</v>
      </c>
      <c r="B7" s="54" t="s">
        <v>295</v>
      </c>
    </row>
    <row r="8" spans="1:3" ht="36" x14ac:dyDescent="0.35">
      <c r="A8" s="172">
        <v>3</v>
      </c>
      <c r="B8" s="54" t="s">
        <v>296</v>
      </c>
    </row>
    <row r="9" spans="1:3" ht="36" x14ac:dyDescent="0.35">
      <c r="A9" s="172">
        <v>4</v>
      </c>
      <c r="B9" s="54" t="s">
        <v>297</v>
      </c>
    </row>
    <row r="10" spans="1:3" ht="36" x14ac:dyDescent="0.35">
      <c r="A10" s="172">
        <v>5</v>
      </c>
      <c r="B10" s="54" t="s">
        <v>298</v>
      </c>
    </row>
    <row r="11" spans="1:3" ht="36" x14ac:dyDescent="0.35">
      <c r="A11" s="172">
        <v>6</v>
      </c>
      <c r="B11" s="54" t="s">
        <v>299</v>
      </c>
    </row>
    <row r="12" spans="1:3" ht="36" x14ac:dyDescent="0.35">
      <c r="A12" s="173">
        <v>7</v>
      </c>
      <c r="B12" s="54" t="s">
        <v>266</v>
      </c>
    </row>
    <row r="13" spans="1:3" ht="36" x14ac:dyDescent="0.35">
      <c r="A13" s="172">
        <v>8</v>
      </c>
      <c r="B13" s="54" t="s">
        <v>300</v>
      </c>
    </row>
    <row r="14" spans="1:3" ht="36" x14ac:dyDescent="0.35">
      <c r="A14" s="172">
        <v>9</v>
      </c>
      <c r="B14" s="54" t="s">
        <v>301</v>
      </c>
    </row>
    <row r="15" spans="1:3" x14ac:dyDescent="0.35">
      <c r="A15" s="172">
        <v>10</v>
      </c>
      <c r="B15" s="54" t="s">
        <v>302</v>
      </c>
    </row>
    <row r="16" spans="1:3" ht="36" x14ac:dyDescent="0.35">
      <c r="A16" s="172">
        <v>11</v>
      </c>
      <c r="B16" s="54" t="s">
        <v>303</v>
      </c>
    </row>
    <row r="17" spans="1:2" x14ac:dyDescent="0.35">
      <c r="A17" s="172">
        <v>12</v>
      </c>
      <c r="B17" s="54" t="s">
        <v>304</v>
      </c>
    </row>
    <row r="19" spans="1:2" ht="18.75" thickBot="1" x14ac:dyDescent="0.4"/>
    <row r="20" spans="1:2" ht="18.75" thickBot="1" x14ac:dyDescent="0.4">
      <c r="B20" s="197" t="s">
        <v>267</v>
      </c>
    </row>
  </sheetData>
  <mergeCells count="3">
    <mergeCell ref="A1:B1"/>
    <mergeCell ref="A2:B2"/>
    <mergeCell ref="A3:B3"/>
  </mergeCells>
  <hyperlinks>
    <hyperlink ref="A7" location="'Med Interna'!A1" display="'Med Interna'!A1" xr:uid="{00000000-0004-0000-0100-000000000000}"/>
    <hyperlink ref="A8" location="' Ginecol'!A1" display="' Ginecol'!A1" xr:uid="{00000000-0004-0000-0100-000001000000}"/>
    <hyperlink ref="A9" location="' Pediatri'!A1" display="' Pediatri'!A1" xr:uid="{00000000-0004-0000-0100-000002000000}"/>
    <hyperlink ref="A10" location="' Cx General'!A1" display="' Cx General'!A1" xr:uid="{00000000-0004-0000-0100-000003000000}"/>
    <hyperlink ref="A11" location="' Obstetricia'!A1" display="' Obstetricia'!A1" xr:uid="{00000000-0004-0000-0100-000004000000}"/>
    <hyperlink ref="A13" location="' Imagenologia'!A1" display="' Imagenologia'!A1" xr:uid="{00000000-0004-0000-0100-000005000000}"/>
    <hyperlink ref="A14" location="' Imag.TAC'!A1" display="' Imag.TAC'!A1" xr:uid="{00000000-0004-0000-0100-000006000000}"/>
    <hyperlink ref="A15" location="' Lab Básico semest'!A1" display="' Lab Básico semest'!A1" xr:uid="{00000000-0004-0000-0100-000007000000}"/>
    <hyperlink ref="A16" location="'Realiz.Cx Gener'!A1" display="'Realiz.Cx Gener'!A1" xr:uid="{00000000-0004-0000-0100-000008000000}"/>
    <hyperlink ref="A17" location="' Infecc.Intrah'!A1" display="' Infecc.Intrah'!A1" xr:uid="{00000000-0004-0000-0100-000009000000}"/>
    <hyperlink ref="A6" location="'Med General'!A1" display="'Med General'!A1" xr:uid="{00000000-0004-0000-0100-00000B000000}"/>
    <hyperlink ref="A12" location="'Odontol General '!A1" display="'Odontol General '!A1" xr:uid="{00000000-0004-0000-0100-00000C000000}"/>
    <hyperlink ref="B20" location="'Indicadores IPS-EAPB'!A1" display="Indicadores EPS-EAPB" xr:uid="{00000000-0004-0000-0100-00000D000000}"/>
  </hyperlink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6" tint="-0.249977111117893"/>
  </sheetPr>
  <dimension ref="A1:J28"/>
  <sheetViews>
    <sheetView workbookViewId="0">
      <selection activeCell="L23" sqref="L23"/>
    </sheetView>
  </sheetViews>
  <sheetFormatPr baseColWidth="10" defaultRowHeight="15" x14ac:dyDescent="0.25"/>
  <sheetData>
    <row r="1" spans="1:10" ht="25.5" x14ac:dyDescent="0.25">
      <c r="A1" s="1" t="s">
        <v>5</v>
      </c>
      <c r="B1" s="214" t="s">
        <v>6</v>
      </c>
      <c r="C1" s="214"/>
      <c r="D1" s="214"/>
      <c r="E1" s="214"/>
      <c r="F1" s="214"/>
      <c r="G1" s="214"/>
      <c r="H1" s="1" t="s">
        <v>7</v>
      </c>
      <c r="I1" s="2" t="s">
        <v>9</v>
      </c>
      <c r="J1" s="2" t="s">
        <v>8</v>
      </c>
    </row>
    <row r="2" spans="1:10" x14ac:dyDescent="0.25">
      <c r="A2" s="5">
        <v>16</v>
      </c>
      <c r="B2" s="215" t="s">
        <v>36</v>
      </c>
      <c r="C2" s="216"/>
      <c r="D2" s="216"/>
      <c r="E2" s="216"/>
      <c r="F2" s="216"/>
      <c r="G2" s="217"/>
      <c r="H2" s="5"/>
      <c r="I2" s="5"/>
      <c r="J2" s="5">
        <v>16</v>
      </c>
    </row>
    <row r="4" spans="1:10" ht="22.5" x14ac:dyDescent="0.25">
      <c r="A4" s="4" t="s">
        <v>0</v>
      </c>
      <c r="B4" s="4" t="s">
        <v>1</v>
      </c>
      <c r="C4" s="4" t="s">
        <v>2</v>
      </c>
      <c r="D4" s="4" t="s">
        <v>3</v>
      </c>
      <c r="E4" s="4" t="s">
        <v>4</v>
      </c>
      <c r="F4" s="3"/>
    </row>
    <row r="5" spans="1:10" x14ac:dyDescent="0.25">
      <c r="A5" s="8" t="s">
        <v>48</v>
      </c>
      <c r="B5" s="16">
        <v>41730</v>
      </c>
      <c r="C5" s="31">
        <v>0</v>
      </c>
      <c r="D5" s="32">
        <v>7</v>
      </c>
      <c r="E5" s="7">
        <v>0</v>
      </c>
    </row>
    <row r="6" spans="1:10" ht="15" customHeight="1" x14ac:dyDescent="0.25">
      <c r="A6" s="9" t="s">
        <v>50</v>
      </c>
      <c r="B6" s="14" t="s">
        <v>33</v>
      </c>
      <c r="C6" s="7">
        <v>0</v>
      </c>
      <c r="D6" s="7">
        <v>25</v>
      </c>
      <c r="E6" s="7">
        <v>0</v>
      </c>
    </row>
    <row r="28" spans="8:8" x14ac:dyDescent="0.25">
      <c r="H28" t="s">
        <v>57</v>
      </c>
    </row>
  </sheetData>
  <mergeCells count="2">
    <mergeCell ref="B1:G1"/>
    <mergeCell ref="B2:G2"/>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6" tint="0.39997558519241921"/>
  </sheetPr>
  <dimension ref="A1:G27"/>
  <sheetViews>
    <sheetView topLeftCell="A7" workbookViewId="0">
      <selection activeCell="H5" sqref="H5"/>
    </sheetView>
  </sheetViews>
  <sheetFormatPr baseColWidth="10" defaultRowHeight="12.75" x14ac:dyDescent="0.2"/>
  <cols>
    <col min="1" max="1" width="25.140625" style="175" bestFit="1" customWidth="1"/>
    <col min="2" max="2" width="26" style="175" customWidth="1"/>
    <col min="3" max="3" width="29.140625" style="175" bestFit="1" customWidth="1"/>
    <col min="4" max="4" width="26.85546875" style="175" bestFit="1" customWidth="1"/>
    <col min="5" max="5" width="15.28515625" style="175" bestFit="1" customWidth="1"/>
    <col min="6" max="254" width="11.42578125" style="175"/>
    <col min="255" max="255" width="25.140625" style="175" bestFit="1" customWidth="1"/>
    <col min="256" max="256" width="26" style="175" customWidth="1"/>
    <col min="257" max="257" width="29.140625" style="175" bestFit="1" customWidth="1"/>
    <col min="258" max="258" width="26.85546875" style="175" bestFit="1" customWidth="1"/>
    <col min="259" max="259" width="28" style="175" bestFit="1" customWidth="1"/>
    <col min="260" max="260" width="34.28515625" style="175" bestFit="1" customWidth="1"/>
    <col min="261" max="261" width="15.28515625" style="175" bestFit="1" customWidth="1"/>
    <col min="262" max="510" width="11.42578125" style="175"/>
    <col min="511" max="511" width="25.140625" style="175" bestFit="1" customWidth="1"/>
    <col min="512" max="512" width="26" style="175" customWidth="1"/>
    <col min="513" max="513" width="29.140625" style="175" bestFit="1" customWidth="1"/>
    <col min="514" max="514" width="26.85546875" style="175" bestFit="1" customWidth="1"/>
    <col min="515" max="515" width="28" style="175" bestFit="1" customWidth="1"/>
    <col min="516" max="516" width="34.28515625" style="175" bestFit="1" customWidth="1"/>
    <col min="517" max="517" width="15.28515625" style="175" bestFit="1" customWidth="1"/>
    <col min="518" max="766" width="11.42578125" style="175"/>
    <col min="767" max="767" width="25.140625" style="175" bestFit="1" customWidth="1"/>
    <col min="768" max="768" width="26" style="175" customWidth="1"/>
    <col min="769" max="769" width="29.140625" style="175" bestFit="1" customWidth="1"/>
    <col min="770" max="770" width="26.85546875" style="175" bestFit="1" customWidth="1"/>
    <col min="771" max="771" width="28" style="175" bestFit="1" customWidth="1"/>
    <col min="772" max="772" width="34.28515625" style="175" bestFit="1" customWidth="1"/>
    <col min="773" max="773" width="15.28515625" style="175" bestFit="1" customWidth="1"/>
    <col min="774" max="1022" width="11.42578125" style="175"/>
    <col min="1023" max="1023" width="25.140625" style="175" bestFit="1" customWidth="1"/>
    <col min="1024" max="1024" width="26" style="175" customWidth="1"/>
    <col min="1025" max="1025" width="29.140625" style="175" bestFit="1" customWidth="1"/>
    <col min="1026" max="1026" width="26.85546875" style="175" bestFit="1" customWidth="1"/>
    <col min="1027" max="1027" width="28" style="175" bestFit="1" customWidth="1"/>
    <col min="1028" max="1028" width="34.28515625" style="175" bestFit="1" customWidth="1"/>
    <col min="1029" max="1029" width="15.28515625" style="175" bestFit="1" customWidth="1"/>
    <col min="1030" max="1278" width="11.42578125" style="175"/>
    <col min="1279" max="1279" width="25.140625" style="175" bestFit="1" customWidth="1"/>
    <col min="1280" max="1280" width="26" style="175" customWidth="1"/>
    <col min="1281" max="1281" width="29.140625" style="175" bestFit="1" customWidth="1"/>
    <col min="1282" max="1282" width="26.85546875" style="175" bestFit="1" customWidth="1"/>
    <col min="1283" max="1283" width="28" style="175" bestFit="1" customWidth="1"/>
    <col min="1284" max="1284" width="34.28515625" style="175" bestFit="1" customWidth="1"/>
    <col min="1285" max="1285" width="15.28515625" style="175" bestFit="1" customWidth="1"/>
    <col min="1286" max="1534" width="11.42578125" style="175"/>
    <col min="1535" max="1535" width="25.140625" style="175" bestFit="1" customWidth="1"/>
    <col min="1536" max="1536" width="26" style="175" customWidth="1"/>
    <col min="1537" max="1537" width="29.140625" style="175" bestFit="1" customWidth="1"/>
    <col min="1538" max="1538" width="26.85546875" style="175" bestFit="1" customWidth="1"/>
    <col min="1539" max="1539" width="28" style="175" bestFit="1" customWidth="1"/>
    <col min="1540" max="1540" width="34.28515625" style="175" bestFit="1" customWidth="1"/>
    <col min="1541" max="1541" width="15.28515625" style="175" bestFit="1" customWidth="1"/>
    <col min="1542" max="1790" width="11.42578125" style="175"/>
    <col min="1791" max="1791" width="25.140625" style="175" bestFit="1" customWidth="1"/>
    <col min="1792" max="1792" width="26" style="175" customWidth="1"/>
    <col min="1793" max="1793" width="29.140625" style="175" bestFit="1" customWidth="1"/>
    <col min="1794" max="1794" width="26.85546875" style="175" bestFit="1" customWidth="1"/>
    <col min="1795" max="1795" width="28" style="175" bestFit="1" customWidth="1"/>
    <col min="1796" max="1796" width="34.28515625" style="175" bestFit="1" customWidth="1"/>
    <col min="1797" max="1797" width="15.28515625" style="175" bestFit="1" customWidth="1"/>
    <col min="1798" max="2046" width="11.42578125" style="175"/>
    <col min="2047" max="2047" width="25.140625" style="175" bestFit="1" customWidth="1"/>
    <col min="2048" max="2048" width="26" style="175" customWidth="1"/>
    <col min="2049" max="2049" width="29.140625" style="175" bestFit="1" customWidth="1"/>
    <col min="2050" max="2050" width="26.85546875" style="175" bestFit="1" customWidth="1"/>
    <col min="2051" max="2051" width="28" style="175" bestFit="1" customWidth="1"/>
    <col min="2052" max="2052" width="34.28515625" style="175" bestFit="1" customWidth="1"/>
    <col min="2053" max="2053" width="15.28515625" style="175" bestFit="1" customWidth="1"/>
    <col min="2054" max="2302" width="11.42578125" style="175"/>
    <col min="2303" max="2303" width="25.140625" style="175" bestFit="1" customWidth="1"/>
    <col min="2304" max="2304" width="26" style="175" customWidth="1"/>
    <col min="2305" max="2305" width="29.140625" style="175" bestFit="1" customWidth="1"/>
    <col min="2306" max="2306" width="26.85546875" style="175" bestFit="1" customWidth="1"/>
    <col min="2307" max="2307" width="28" style="175" bestFit="1" customWidth="1"/>
    <col min="2308" max="2308" width="34.28515625" style="175" bestFit="1" customWidth="1"/>
    <col min="2309" max="2309" width="15.28515625" style="175" bestFit="1" customWidth="1"/>
    <col min="2310" max="2558" width="11.42578125" style="175"/>
    <col min="2559" max="2559" width="25.140625" style="175" bestFit="1" customWidth="1"/>
    <col min="2560" max="2560" width="26" style="175" customWidth="1"/>
    <col min="2561" max="2561" width="29.140625" style="175" bestFit="1" customWidth="1"/>
    <col min="2562" max="2562" width="26.85546875" style="175" bestFit="1" customWidth="1"/>
    <col min="2563" max="2563" width="28" style="175" bestFit="1" customWidth="1"/>
    <col min="2564" max="2564" width="34.28515625" style="175" bestFit="1" customWidth="1"/>
    <col min="2565" max="2565" width="15.28515625" style="175" bestFit="1" customWidth="1"/>
    <col min="2566" max="2814" width="11.42578125" style="175"/>
    <col min="2815" max="2815" width="25.140625" style="175" bestFit="1" customWidth="1"/>
    <col min="2816" max="2816" width="26" style="175" customWidth="1"/>
    <col min="2817" max="2817" width="29.140625" style="175" bestFit="1" customWidth="1"/>
    <col min="2818" max="2818" width="26.85546875" style="175" bestFit="1" customWidth="1"/>
    <col min="2819" max="2819" width="28" style="175" bestFit="1" customWidth="1"/>
    <col min="2820" max="2820" width="34.28515625" style="175" bestFit="1" customWidth="1"/>
    <col min="2821" max="2821" width="15.28515625" style="175" bestFit="1" customWidth="1"/>
    <col min="2822" max="3070" width="11.42578125" style="175"/>
    <col min="3071" max="3071" width="25.140625" style="175" bestFit="1" customWidth="1"/>
    <col min="3072" max="3072" width="26" style="175" customWidth="1"/>
    <col min="3073" max="3073" width="29.140625" style="175" bestFit="1" customWidth="1"/>
    <col min="3074" max="3074" width="26.85546875" style="175" bestFit="1" customWidth="1"/>
    <col min="3075" max="3075" width="28" style="175" bestFit="1" customWidth="1"/>
    <col min="3076" max="3076" width="34.28515625" style="175" bestFit="1" customWidth="1"/>
    <col min="3077" max="3077" width="15.28515625" style="175" bestFit="1" customWidth="1"/>
    <col min="3078" max="3326" width="11.42578125" style="175"/>
    <col min="3327" max="3327" width="25.140625" style="175" bestFit="1" customWidth="1"/>
    <col min="3328" max="3328" width="26" style="175" customWidth="1"/>
    <col min="3329" max="3329" width="29.140625" style="175" bestFit="1" customWidth="1"/>
    <col min="3330" max="3330" width="26.85546875" style="175" bestFit="1" customWidth="1"/>
    <col min="3331" max="3331" width="28" style="175" bestFit="1" customWidth="1"/>
    <col min="3332" max="3332" width="34.28515625" style="175" bestFit="1" customWidth="1"/>
    <col min="3333" max="3333" width="15.28515625" style="175" bestFit="1" customWidth="1"/>
    <col min="3334" max="3582" width="11.42578125" style="175"/>
    <col min="3583" max="3583" width="25.140625" style="175" bestFit="1" customWidth="1"/>
    <col min="3584" max="3584" width="26" style="175" customWidth="1"/>
    <col min="3585" max="3585" width="29.140625" style="175" bestFit="1" customWidth="1"/>
    <col min="3586" max="3586" width="26.85546875" style="175" bestFit="1" customWidth="1"/>
    <col min="3587" max="3587" width="28" style="175" bestFit="1" customWidth="1"/>
    <col min="3588" max="3588" width="34.28515625" style="175" bestFit="1" customWidth="1"/>
    <col min="3589" max="3589" width="15.28515625" style="175" bestFit="1" customWidth="1"/>
    <col min="3590" max="3838" width="11.42578125" style="175"/>
    <col min="3839" max="3839" width="25.140625" style="175" bestFit="1" customWidth="1"/>
    <col min="3840" max="3840" width="26" style="175" customWidth="1"/>
    <col min="3841" max="3841" width="29.140625" style="175" bestFit="1" customWidth="1"/>
    <col min="3842" max="3842" width="26.85546875" style="175" bestFit="1" customWidth="1"/>
    <col min="3843" max="3843" width="28" style="175" bestFit="1" customWidth="1"/>
    <col min="3844" max="3844" width="34.28515625" style="175" bestFit="1" customWidth="1"/>
    <col min="3845" max="3845" width="15.28515625" style="175" bestFit="1" customWidth="1"/>
    <col min="3846" max="4094" width="11.42578125" style="175"/>
    <col min="4095" max="4095" width="25.140625" style="175" bestFit="1" customWidth="1"/>
    <col min="4096" max="4096" width="26" style="175" customWidth="1"/>
    <col min="4097" max="4097" width="29.140625" style="175" bestFit="1" customWidth="1"/>
    <col min="4098" max="4098" width="26.85546875" style="175" bestFit="1" customWidth="1"/>
    <col min="4099" max="4099" width="28" style="175" bestFit="1" customWidth="1"/>
    <col min="4100" max="4100" width="34.28515625" style="175" bestFit="1" customWidth="1"/>
    <col min="4101" max="4101" width="15.28515625" style="175" bestFit="1" customWidth="1"/>
    <col min="4102" max="4350" width="11.42578125" style="175"/>
    <col min="4351" max="4351" width="25.140625" style="175" bestFit="1" customWidth="1"/>
    <col min="4352" max="4352" width="26" style="175" customWidth="1"/>
    <col min="4353" max="4353" width="29.140625" style="175" bestFit="1" customWidth="1"/>
    <col min="4354" max="4354" width="26.85546875" style="175" bestFit="1" customWidth="1"/>
    <col min="4355" max="4355" width="28" style="175" bestFit="1" customWidth="1"/>
    <col min="4356" max="4356" width="34.28515625" style="175" bestFit="1" customWidth="1"/>
    <col min="4357" max="4357" width="15.28515625" style="175" bestFit="1" customWidth="1"/>
    <col min="4358" max="4606" width="11.42578125" style="175"/>
    <col min="4607" max="4607" width="25.140625" style="175" bestFit="1" customWidth="1"/>
    <col min="4608" max="4608" width="26" style="175" customWidth="1"/>
    <col min="4609" max="4609" width="29.140625" style="175" bestFit="1" customWidth="1"/>
    <col min="4610" max="4610" width="26.85546875" style="175" bestFit="1" customWidth="1"/>
    <col min="4611" max="4611" width="28" style="175" bestFit="1" customWidth="1"/>
    <col min="4612" max="4612" width="34.28515625" style="175" bestFit="1" customWidth="1"/>
    <col min="4613" max="4613" width="15.28515625" style="175" bestFit="1" customWidth="1"/>
    <col min="4614" max="4862" width="11.42578125" style="175"/>
    <col min="4863" max="4863" width="25.140625" style="175" bestFit="1" customWidth="1"/>
    <col min="4864" max="4864" width="26" style="175" customWidth="1"/>
    <col min="4865" max="4865" width="29.140625" style="175" bestFit="1" customWidth="1"/>
    <col min="4866" max="4866" width="26.85546875" style="175" bestFit="1" customWidth="1"/>
    <col min="4867" max="4867" width="28" style="175" bestFit="1" customWidth="1"/>
    <col min="4868" max="4868" width="34.28515625" style="175" bestFit="1" customWidth="1"/>
    <col min="4869" max="4869" width="15.28515625" style="175" bestFit="1" customWidth="1"/>
    <col min="4870" max="5118" width="11.42578125" style="175"/>
    <col min="5119" max="5119" width="25.140625" style="175" bestFit="1" customWidth="1"/>
    <col min="5120" max="5120" width="26" style="175" customWidth="1"/>
    <col min="5121" max="5121" width="29.140625" style="175" bestFit="1" customWidth="1"/>
    <col min="5122" max="5122" width="26.85546875" style="175" bestFit="1" customWidth="1"/>
    <col min="5123" max="5123" width="28" style="175" bestFit="1" customWidth="1"/>
    <col min="5124" max="5124" width="34.28515625" style="175" bestFit="1" customWidth="1"/>
    <col min="5125" max="5125" width="15.28515625" style="175" bestFit="1" customWidth="1"/>
    <col min="5126" max="5374" width="11.42578125" style="175"/>
    <col min="5375" max="5375" width="25.140625" style="175" bestFit="1" customWidth="1"/>
    <col min="5376" max="5376" width="26" style="175" customWidth="1"/>
    <col min="5377" max="5377" width="29.140625" style="175" bestFit="1" customWidth="1"/>
    <col min="5378" max="5378" width="26.85546875" style="175" bestFit="1" customWidth="1"/>
    <col min="5379" max="5379" width="28" style="175" bestFit="1" customWidth="1"/>
    <col min="5380" max="5380" width="34.28515625" style="175" bestFit="1" customWidth="1"/>
    <col min="5381" max="5381" width="15.28515625" style="175" bestFit="1" customWidth="1"/>
    <col min="5382" max="5630" width="11.42578125" style="175"/>
    <col min="5631" max="5631" width="25.140625" style="175" bestFit="1" customWidth="1"/>
    <col min="5632" max="5632" width="26" style="175" customWidth="1"/>
    <col min="5633" max="5633" width="29.140625" style="175" bestFit="1" customWidth="1"/>
    <col min="5634" max="5634" width="26.85546875" style="175" bestFit="1" customWidth="1"/>
    <col min="5635" max="5635" width="28" style="175" bestFit="1" customWidth="1"/>
    <col min="5636" max="5636" width="34.28515625" style="175" bestFit="1" customWidth="1"/>
    <col min="5637" max="5637" width="15.28515625" style="175" bestFit="1" customWidth="1"/>
    <col min="5638" max="5886" width="11.42578125" style="175"/>
    <col min="5887" max="5887" width="25.140625" style="175" bestFit="1" customWidth="1"/>
    <col min="5888" max="5888" width="26" style="175" customWidth="1"/>
    <col min="5889" max="5889" width="29.140625" style="175" bestFit="1" customWidth="1"/>
    <col min="5890" max="5890" width="26.85546875" style="175" bestFit="1" customWidth="1"/>
    <col min="5891" max="5891" width="28" style="175" bestFit="1" customWidth="1"/>
    <col min="5892" max="5892" width="34.28515625" style="175" bestFit="1" customWidth="1"/>
    <col min="5893" max="5893" width="15.28515625" style="175" bestFit="1" customWidth="1"/>
    <col min="5894" max="6142" width="11.42578125" style="175"/>
    <col min="6143" max="6143" width="25.140625" style="175" bestFit="1" customWidth="1"/>
    <col min="6144" max="6144" width="26" style="175" customWidth="1"/>
    <col min="6145" max="6145" width="29.140625" style="175" bestFit="1" customWidth="1"/>
    <col min="6146" max="6146" width="26.85546875" style="175" bestFit="1" customWidth="1"/>
    <col min="6147" max="6147" width="28" style="175" bestFit="1" customWidth="1"/>
    <col min="6148" max="6148" width="34.28515625" style="175" bestFit="1" customWidth="1"/>
    <col min="6149" max="6149" width="15.28515625" style="175" bestFit="1" customWidth="1"/>
    <col min="6150" max="6398" width="11.42578125" style="175"/>
    <col min="6399" max="6399" width="25.140625" style="175" bestFit="1" customWidth="1"/>
    <col min="6400" max="6400" width="26" style="175" customWidth="1"/>
    <col min="6401" max="6401" width="29.140625" style="175" bestFit="1" customWidth="1"/>
    <col min="6402" max="6402" width="26.85546875" style="175" bestFit="1" customWidth="1"/>
    <col min="6403" max="6403" width="28" style="175" bestFit="1" customWidth="1"/>
    <col min="6404" max="6404" width="34.28515625" style="175" bestFit="1" customWidth="1"/>
    <col min="6405" max="6405" width="15.28515625" style="175" bestFit="1" customWidth="1"/>
    <col min="6406" max="6654" width="11.42578125" style="175"/>
    <col min="6655" max="6655" width="25.140625" style="175" bestFit="1" customWidth="1"/>
    <col min="6656" max="6656" width="26" style="175" customWidth="1"/>
    <col min="6657" max="6657" width="29.140625" style="175" bestFit="1" customWidth="1"/>
    <col min="6658" max="6658" width="26.85546875" style="175" bestFit="1" customWidth="1"/>
    <col min="6659" max="6659" width="28" style="175" bestFit="1" customWidth="1"/>
    <col min="6660" max="6660" width="34.28515625" style="175" bestFit="1" customWidth="1"/>
    <col min="6661" max="6661" width="15.28515625" style="175" bestFit="1" customWidth="1"/>
    <col min="6662" max="6910" width="11.42578125" style="175"/>
    <col min="6911" max="6911" width="25.140625" style="175" bestFit="1" customWidth="1"/>
    <col min="6912" max="6912" width="26" style="175" customWidth="1"/>
    <col min="6913" max="6913" width="29.140625" style="175" bestFit="1" customWidth="1"/>
    <col min="6914" max="6914" width="26.85546875" style="175" bestFit="1" customWidth="1"/>
    <col min="6915" max="6915" width="28" style="175" bestFit="1" customWidth="1"/>
    <col min="6916" max="6916" width="34.28515625" style="175" bestFit="1" customWidth="1"/>
    <col min="6917" max="6917" width="15.28515625" style="175" bestFit="1" customWidth="1"/>
    <col min="6918" max="7166" width="11.42578125" style="175"/>
    <col min="7167" max="7167" width="25.140625" style="175" bestFit="1" customWidth="1"/>
    <col min="7168" max="7168" width="26" style="175" customWidth="1"/>
    <col min="7169" max="7169" width="29.140625" style="175" bestFit="1" customWidth="1"/>
    <col min="7170" max="7170" width="26.85546875" style="175" bestFit="1" customWidth="1"/>
    <col min="7171" max="7171" width="28" style="175" bestFit="1" customWidth="1"/>
    <col min="7172" max="7172" width="34.28515625" style="175" bestFit="1" customWidth="1"/>
    <col min="7173" max="7173" width="15.28515625" style="175" bestFit="1" customWidth="1"/>
    <col min="7174" max="7422" width="11.42578125" style="175"/>
    <col min="7423" max="7423" width="25.140625" style="175" bestFit="1" customWidth="1"/>
    <col min="7424" max="7424" width="26" style="175" customWidth="1"/>
    <col min="7425" max="7425" width="29.140625" style="175" bestFit="1" customWidth="1"/>
    <col min="7426" max="7426" width="26.85546875" style="175" bestFit="1" customWidth="1"/>
    <col min="7427" max="7427" width="28" style="175" bestFit="1" customWidth="1"/>
    <col min="7428" max="7428" width="34.28515625" style="175" bestFit="1" customWidth="1"/>
    <col min="7429" max="7429" width="15.28515625" style="175" bestFit="1" customWidth="1"/>
    <col min="7430" max="7678" width="11.42578125" style="175"/>
    <col min="7679" max="7679" width="25.140625" style="175" bestFit="1" customWidth="1"/>
    <col min="7680" max="7680" width="26" style="175" customWidth="1"/>
    <col min="7681" max="7681" width="29.140625" style="175" bestFit="1" customWidth="1"/>
    <col min="7682" max="7682" width="26.85546875" style="175" bestFit="1" customWidth="1"/>
    <col min="7683" max="7683" width="28" style="175" bestFit="1" customWidth="1"/>
    <col min="7684" max="7684" width="34.28515625" style="175" bestFit="1" customWidth="1"/>
    <col min="7685" max="7685" width="15.28515625" style="175" bestFit="1" customWidth="1"/>
    <col min="7686" max="7934" width="11.42578125" style="175"/>
    <col min="7935" max="7935" width="25.140625" style="175" bestFit="1" customWidth="1"/>
    <col min="7936" max="7936" width="26" style="175" customWidth="1"/>
    <col min="7937" max="7937" width="29.140625" style="175" bestFit="1" customWidth="1"/>
    <col min="7938" max="7938" width="26.85546875" style="175" bestFit="1" customWidth="1"/>
    <col min="7939" max="7939" width="28" style="175" bestFit="1" customWidth="1"/>
    <col min="7940" max="7940" width="34.28515625" style="175" bestFit="1" customWidth="1"/>
    <col min="7941" max="7941" width="15.28515625" style="175" bestFit="1" customWidth="1"/>
    <col min="7942" max="8190" width="11.42578125" style="175"/>
    <col min="8191" max="8191" width="25.140625" style="175" bestFit="1" customWidth="1"/>
    <col min="8192" max="8192" width="26" style="175" customWidth="1"/>
    <col min="8193" max="8193" width="29.140625" style="175" bestFit="1" customWidth="1"/>
    <col min="8194" max="8194" width="26.85546875" style="175" bestFit="1" customWidth="1"/>
    <col min="8195" max="8195" width="28" style="175" bestFit="1" customWidth="1"/>
    <col min="8196" max="8196" width="34.28515625" style="175" bestFit="1" customWidth="1"/>
    <col min="8197" max="8197" width="15.28515625" style="175" bestFit="1" customWidth="1"/>
    <col min="8198" max="8446" width="11.42578125" style="175"/>
    <col min="8447" max="8447" width="25.140625" style="175" bestFit="1" customWidth="1"/>
    <col min="8448" max="8448" width="26" style="175" customWidth="1"/>
    <col min="8449" max="8449" width="29.140625" style="175" bestFit="1" customWidth="1"/>
    <col min="8450" max="8450" width="26.85546875" style="175" bestFit="1" customWidth="1"/>
    <col min="8451" max="8451" width="28" style="175" bestFit="1" customWidth="1"/>
    <col min="8452" max="8452" width="34.28515625" style="175" bestFit="1" customWidth="1"/>
    <col min="8453" max="8453" width="15.28515625" style="175" bestFit="1" customWidth="1"/>
    <col min="8454" max="8702" width="11.42578125" style="175"/>
    <col min="8703" max="8703" width="25.140625" style="175" bestFit="1" customWidth="1"/>
    <col min="8704" max="8704" width="26" style="175" customWidth="1"/>
    <col min="8705" max="8705" width="29.140625" style="175" bestFit="1" customWidth="1"/>
    <col min="8706" max="8706" width="26.85546875" style="175" bestFit="1" customWidth="1"/>
    <col min="8707" max="8707" width="28" style="175" bestFit="1" customWidth="1"/>
    <col min="8708" max="8708" width="34.28515625" style="175" bestFit="1" customWidth="1"/>
    <col min="8709" max="8709" width="15.28515625" style="175" bestFit="1" customWidth="1"/>
    <col min="8710" max="8958" width="11.42578125" style="175"/>
    <col min="8959" max="8959" width="25.140625" style="175" bestFit="1" customWidth="1"/>
    <col min="8960" max="8960" width="26" style="175" customWidth="1"/>
    <col min="8961" max="8961" width="29.140625" style="175" bestFit="1" customWidth="1"/>
    <col min="8962" max="8962" width="26.85546875" style="175" bestFit="1" customWidth="1"/>
    <col min="8963" max="8963" width="28" style="175" bestFit="1" customWidth="1"/>
    <col min="8964" max="8964" width="34.28515625" style="175" bestFit="1" customWidth="1"/>
    <col min="8965" max="8965" width="15.28515625" style="175" bestFit="1" customWidth="1"/>
    <col min="8966" max="9214" width="11.42578125" style="175"/>
    <col min="9215" max="9215" width="25.140625" style="175" bestFit="1" customWidth="1"/>
    <col min="9216" max="9216" width="26" style="175" customWidth="1"/>
    <col min="9217" max="9217" width="29.140625" style="175" bestFit="1" customWidth="1"/>
    <col min="9218" max="9218" width="26.85546875" style="175" bestFit="1" customWidth="1"/>
    <col min="9219" max="9219" width="28" style="175" bestFit="1" customWidth="1"/>
    <col min="9220" max="9220" width="34.28515625" style="175" bestFit="1" customWidth="1"/>
    <col min="9221" max="9221" width="15.28515625" style="175" bestFit="1" customWidth="1"/>
    <col min="9222" max="9470" width="11.42578125" style="175"/>
    <col min="9471" max="9471" width="25.140625" style="175" bestFit="1" customWidth="1"/>
    <col min="9472" max="9472" width="26" style="175" customWidth="1"/>
    <col min="9473" max="9473" width="29.140625" style="175" bestFit="1" customWidth="1"/>
    <col min="9474" max="9474" width="26.85546875" style="175" bestFit="1" customWidth="1"/>
    <col min="9475" max="9475" width="28" style="175" bestFit="1" customWidth="1"/>
    <col min="9476" max="9476" width="34.28515625" style="175" bestFit="1" customWidth="1"/>
    <col min="9477" max="9477" width="15.28515625" style="175" bestFit="1" customWidth="1"/>
    <col min="9478" max="9726" width="11.42578125" style="175"/>
    <col min="9727" max="9727" width="25.140625" style="175" bestFit="1" customWidth="1"/>
    <col min="9728" max="9728" width="26" style="175" customWidth="1"/>
    <col min="9729" max="9729" width="29.140625" style="175" bestFit="1" customWidth="1"/>
    <col min="9730" max="9730" width="26.85546875" style="175" bestFit="1" customWidth="1"/>
    <col min="9731" max="9731" width="28" style="175" bestFit="1" customWidth="1"/>
    <col min="9732" max="9732" width="34.28515625" style="175" bestFit="1" customWidth="1"/>
    <col min="9733" max="9733" width="15.28515625" style="175" bestFit="1" customWidth="1"/>
    <col min="9734" max="9982" width="11.42578125" style="175"/>
    <col min="9983" max="9983" width="25.140625" style="175" bestFit="1" customWidth="1"/>
    <col min="9984" max="9984" width="26" style="175" customWidth="1"/>
    <col min="9985" max="9985" width="29.140625" style="175" bestFit="1" customWidth="1"/>
    <col min="9986" max="9986" width="26.85546875" style="175" bestFit="1" customWidth="1"/>
    <col min="9987" max="9987" width="28" style="175" bestFit="1" customWidth="1"/>
    <col min="9988" max="9988" width="34.28515625" style="175" bestFit="1" customWidth="1"/>
    <col min="9989" max="9989" width="15.28515625" style="175" bestFit="1" customWidth="1"/>
    <col min="9990" max="10238" width="11.42578125" style="175"/>
    <col min="10239" max="10239" width="25.140625" style="175" bestFit="1" customWidth="1"/>
    <col min="10240" max="10240" width="26" style="175" customWidth="1"/>
    <col min="10241" max="10241" width="29.140625" style="175" bestFit="1" customWidth="1"/>
    <col min="10242" max="10242" width="26.85546875" style="175" bestFit="1" customWidth="1"/>
    <col min="10243" max="10243" width="28" style="175" bestFit="1" customWidth="1"/>
    <col min="10244" max="10244" width="34.28515625" style="175" bestFit="1" customWidth="1"/>
    <col min="10245" max="10245" width="15.28515625" style="175" bestFit="1" customWidth="1"/>
    <col min="10246" max="10494" width="11.42578125" style="175"/>
    <col min="10495" max="10495" width="25.140625" style="175" bestFit="1" customWidth="1"/>
    <col min="10496" max="10496" width="26" style="175" customWidth="1"/>
    <col min="10497" max="10497" width="29.140625" style="175" bestFit="1" customWidth="1"/>
    <col min="10498" max="10498" width="26.85546875" style="175" bestFit="1" customWidth="1"/>
    <col min="10499" max="10499" width="28" style="175" bestFit="1" customWidth="1"/>
    <col min="10500" max="10500" width="34.28515625" style="175" bestFit="1" customWidth="1"/>
    <col min="10501" max="10501" width="15.28515625" style="175" bestFit="1" customWidth="1"/>
    <col min="10502" max="10750" width="11.42578125" style="175"/>
    <col min="10751" max="10751" width="25.140625" style="175" bestFit="1" customWidth="1"/>
    <col min="10752" max="10752" width="26" style="175" customWidth="1"/>
    <col min="10753" max="10753" width="29.140625" style="175" bestFit="1" customWidth="1"/>
    <col min="10754" max="10754" width="26.85546875" style="175" bestFit="1" customWidth="1"/>
    <col min="10755" max="10755" width="28" style="175" bestFit="1" customWidth="1"/>
    <col min="10756" max="10756" width="34.28515625" style="175" bestFit="1" customWidth="1"/>
    <col min="10757" max="10757" width="15.28515625" style="175" bestFit="1" customWidth="1"/>
    <col min="10758" max="11006" width="11.42578125" style="175"/>
    <col min="11007" max="11007" width="25.140625" style="175" bestFit="1" customWidth="1"/>
    <col min="11008" max="11008" width="26" style="175" customWidth="1"/>
    <col min="11009" max="11009" width="29.140625" style="175" bestFit="1" customWidth="1"/>
    <col min="11010" max="11010" width="26.85546875" style="175" bestFit="1" customWidth="1"/>
    <col min="11011" max="11011" width="28" style="175" bestFit="1" customWidth="1"/>
    <col min="11012" max="11012" width="34.28515625" style="175" bestFit="1" customWidth="1"/>
    <col min="11013" max="11013" width="15.28515625" style="175" bestFit="1" customWidth="1"/>
    <col min="11014" max="11262" width="11.42578125" style="175"/>
    <col min="11263" max="11263" width="25.140625" style="175" bestFit="1" customWidth="1"/>
    <col min="11264" max="11264" width="26" style="175" customWidth="1"/>
    <col min="11265" max="11265" width="29.140625" style="175" bestFit="1" customWidth="1"/>
    <col min="11266" max="11266" width="26.85546875" style="175" bestFit="1" customWidth="1"/>
    <col min="11267" max="11267" width="28" style="175" bestFit="1" customWidth="1"/>
    <col min="11268" max="11268" width="34.28515625" style="175" bestFit="1" customWidth="1"/>
    <col min="11269" max="11269" width="15.28515625" style="175" bestFit="1" customWidth="1"/>
    <col min="11270" max="11518" width="11.42578125" style="175"/>
    <col min="11519" max="11519" width="25.140625" style="175" bestFit="1" customWidth="1"/>
    <col min="11520" max="11520" width="26" style="175" customWidth="1"/>
    <col min="11521" max="11521" width="29.140625" style="175" bestFit="1" customWidth="1"/>
    <col min="11522" max="11522" width="26.85546875" style="175" bestFit="1" customWidth="1"/>
    <col min="11523" max="11523" width="28" style="175" bestFit="1" customWidth="1"/>
    <col min="11524" max="11524" width="34.28515625" style="175" bestFit="1" customWidth="1"/>
    <col min="11525" max="11525" width="15.28515625" style="175" bestFit="1" customWidth="1"/>
    <col min="11526" max="11774" width="11.42578125" style="175"/>
    <col min="11775" max="11775" width="25.140625" style="175" bestFit="1" customWidth="1"/>
    <col min="11776" max="11776" width="26" style="175" customWidth="1"/>
    <col min="11777" max="11777" width="29.140625" style="175" bestFit="1" customWidth="1"/>
    <col min="11778" max="11778" width="26.85546875" style="175" bestFit="1" customWidth="1"/>
    <col min="11779" max="11779" width="28" style="175" bestFit="1" customWidth="1"/>
    <col min="11780" max="11780" width="34.28515625" style="175" bestFit="1" customWidth="1"/>
    <col min="11781" max="11781" width="15.28515625" style="175" bestFit="1" customWidth="1"/>
    <col min="11782" max="12030" width="11.42578125" style="175"/>
    <col min="12031" max="12031" width="25.140625" style="175" bestFit="1" customWidth="1"/>
    <col min="12032" max="12032" width="26" style="175" customWidth="1"/>
    <col min="12033" max="12033" width="29.140625" style="175" bestFit="1" customWidth="1"/>
    <col min="12034" max="12034" width="26.85546875" style="175" bestFit="1" customWidth="1"/>
    <col min="12035" max="12035" width="28" style="175" bestFit="1" customWidth="1"/>
    <col min="12036" max="12036" width="34.28515625" style="175" bestFit="1" customWidth="1"/>
    <col min="12037" max="12037" width="15.28515625" style="175" bestFit="1" customWidth="1"/>
    <col min="12038" max="12286" width="11.42578125" style="175"/>
    <col min="12287" max="12287" width="25.140625" style="175" bestFit="1" customWidth="1"/>
    <col min="12288" max="12288" width="26" style="175" customWidth="1"/>
    <col min="12289" max="12289" width="29.140625" style="175" bestFit="1" customWidth="1"/>
    <col min="12290" max="12290" width="26.85546875" style="175" bestFit="1" customWidth="1"/>
    <col min="12291" max="12291" width="28" style="175" bestFit="1" customWidth="1"/>
    <col min="12292" max="12292" width="34.28515625" style="175" bestFit="1" customWidth="1"/>
    <col min="12293" max="12293" width="15.28515625" style="175" bestFit="1" customWidth="1"/>
    <col min="12294" max="12542" width="11.42578125" style="175"/>
    <col min="12543" max="12543" width="25.140625" style="175" bestFit="1" customWidth="1"/>
    <col min="12544" max="12544" width="26" style="175" customWidth="1"/>
    <col min="12545" max="12545" width="29.140625" style="175" bestFit="1" customWidth="1"/>
    <col min="12546" max="12546" width="26.85546875" style="175" bestFit="1" customWidth="1"/>
    <col min="12547" max="12547" width="28" style="175" bestFit="1" customWidth="1"/>
    <col min="12548" max="12548" width="34.28515625" style="175" bestFit="1" customWidth="1"/>
    <col min="12549" max="12549" width="15.28515625" style="175" bestFit="1" customWidth="1"/>
    <col min="12550" max="12798" width="11.42578125" style="175"/>
    <col min="12799" max="12799" width="25.140625" style="175" bestFit="1" customWidth="1"/>
    <col min="12800" max="12800" width="26" style="175" customWidth="1"/>
    <col min="12801" max="12801" width="29.140625" style="175" bestFit="1" customWidth="1"/>
    <col min="12802" max="12802" width="26.85546875" style="175" bestFit="1" customWidth="1"/>
    <col min="12803" max="12803" width="28" style="175" bestFit="1" customWidth="1"/>
    <col min="12804" max="12804" width="34.28515625" style="175" bestFit="1" customWidth="1"/>
    <col min="12805" max="12805" width="15.28515625" style="175" bestFit="1" customWidth="1"/>
    <col min="12806" max="13054" width="11.42578125" style="175"/>
    <col min="13055" max="13055" width="25.140625" style="175" bestFit="1" customWidth="1"/>
    <col min="13056" max="13056" width="26" style="175" customWidth="1"/>
    <col min="13057" max="13057" width="29.140625" style="175" bestFit="1" customWidth="1"/>
    <col min="13058" max="13058" width="26.85546875" style="175" bestFit="1" customWidth="1"/>
    <col min="13059" max="13059" width="28" style="175" bestFit="1" customWidth="1"/>
    <col min="13060" max="13060" width="34.28515625" style="175" bestFit="1" customWidth="1"/>
    <col min="13061" max="13061" width="15.28515625" style="175" bestFit="1" customWidth="1"/>
    <col min="13062" max="13310" width="11.42578125" style="175"/>
    <col min="13311" max="13311" width="25.140625" style="175" bestFit="1" customWidth="1"/>
    <col min="13312" max="13312" width="26" style="175" customWidth="1"/>
    <col min="13313" max="13313" width="29.140625" style="175" bestFit="1" customWidth="1"/>
    <col min="13314" max="13314" width="26.85546875" style="175" bestFit="1" customWidth="1"/>
    <col min="13315" max="13315" width="28" style="175" bestFit="1" customWidth="1"/>
    <col min="13316" max="13316" width="34.28515625" style="175" bestFit="1" customWidth="1"/>
    <col min="13317" max="13317" width="15.28515625" style="175" bestFit="1" customWidth="1"/>
    <col min="13318" max="13566" width="11.42578125" style="175"/>
    <col min="13567" max="13567" width="25.140625" style="175" bestFit="1" customWidth="1"/>
    <col min="13568" max="13568" width="26" style="175" customWidth="1"/>
    <col min="13569" max="13569" width="29.140625" style="175" bestFit="1" customWidth="1"/>
    <col min="13570" max="13570" width="26.85546875" style="175" bestFit="1" customWidth="1"/>
    <col min="13571" max="13571" width="28" style="175" bestFit="1" customWidth="1"/>
    <col min="13572" max="13572" width="34.28515625" style="175" bestFit="1" customWidth="1"/>
    <col min="13573" max="13573" width="15.28515625" style="175" bestFit="1" customWidth="1"/>
    <col min="13574" max="13822" width="11.42578125" style="175"/>
    <col min="13823" max="13823" width="25.140625" style="175" bestFit="1" customWidth="1"/>
    <col min="13824" max="13824" width="26" style="175" customWidth="1"/>
    <col min="13825" max="13825" width="29.140625" style="175" bestFit="1" customWidth="1"/>
    <col min="13826" max="13826" width="26.85546875" style="175" bestFit="1" customWidth="1"/>
    <col min="13827" max="13827" width="28" style="175" bestFit="1" customWidth="1"/>
    <col min="13828" max="13828" width="34.28515625" style="175" bestFit="1" customWidth="1"/>
    <col min="13829" max="13829" width="15.28515625" style="175" bestFit="1" customWidth="1"/>
    <col min="13830" max="14078" width="11.42578125" style="175"/>
    <col min="14079" max="14079" width="25.140625" style="175" bestFit="1" customWidth="1"/>
    <col min="14080" max="14080" width="26" style="175" customWidth="1"/>
    <col min="14081" max="14081" width="29.140625" style="175" bestFit="1" customWidth="1"/>
    <col min="14082" max="14082" width="26.85546875" style="175" bestFit="1" customWidth="1"/>
    <col min="14083" max="14083" width="28" style="175" bestFit="1" customWidth="1"/>
    <col min="14084" max="14084" width="34.28515625" style="175" bestFit="1" customWidth="1"/>
    <col min="14085" max="14085" width="15.28515625" style="175" bestFit="1" customWidth="1"/>
    <col min="14086" max="14334" width="11.42578125" style="175"/>
    <col min="14335" max="14335" width="25.140625" style="175" bestFit="1" customWidth="1"/>
    <col min="14336" max="14336" width="26" style="175" customWidth="1"/>
    <col min="14337" max="14337" width="29.140625" style="175" bestFit="1" customWidth="1"/>
    <col min="14338" max="14338" width="26.85546875" style="175" bestFit="1" customWidth="1"/>
    <col min="14339" max="14339" width="28" style="175" bestFit="1" customWidth="1"/>
    <col min="14340" max="14340" width="34.28515625" style="175" bestFit="1" customWidth="1"/>
    <col min="14341" max="14341" width="15.28515625" style="175" bestFit="1" customWidth="1"/>
    <col min="14342" max="14590" width="11.42578125" style="175"/>
    <col min="14591" max="14591" width="25.140625" style="175" bestFit="1" customWidth="1"/>
    <col min="14592" max="14592" width="26" style="175" customWidth="1"/>
    <col min="14593" max="14593" width="29.140625" style="175" bestFit="1" customWidth="1"/>
    <col min="14594" max="14594" width="26.85546875" style="175" bestFit="1" customWidth="1"/>
    <col min="14595" max="14595" width="28" style="175" bestFit="1" customWidth="1"/>
    <col min="14596" max="14596" width="34.28515625" style="175" bestFit="1" customWidth="1"/>
    <col min="14597" max="14597" width="15.28515625" style="175" bestFit="1" customWidth="1"/>
    <col min="14598" max="14846" width="11.42578125" style="175"/>
    <col min="14847" max="14847" width="25.140625" style="175" bestFit="1" customWidth="1"/>
    <col min="14848" max="14848" width="26" style="175" customWidth="1"/>
    <col min="14849" max="14849" width="29.140625" style="175" bestFit="1" customWidth="1"/>
    <col min="14850" max="14850" width="26.85546875" style="175" bestFit="1" customWidth="1"/>
    <col min="14851" max="14851" width="28" style="175" bestFit="1" customWidth="1"/>
    <col min="14852" max="14852" width="34.28515625" style="175" bestFit="1" customWidth="1"/>
    <col min="14853" max="14853" width="15.28515625" style="175" bestFit="1" customWidth="1"/>
    <col min="14854" max="15102" width="11.42578125" style="175"/>
    <col min="15103" max="15103" width="25.140625" style="175" bestFit="1" customWidth="1"/>
    <col min="15104" max="15104" width="26" style="175" customWidth="1"/>
    <col min="15105" max="15105" width="29.140625" style="175" bestFit="1" customWidth="1"/>
    <col min="15106" max="15106" width="26.85546875" style="175" bestFit="1" customWidth="1"/>
    <col min="15107" max="15107" width="28" style="175" bestFit="1" customWidth="1"/>
    <col min="15108" max="15108" width="34.28515625" style="175" bestFit="1" customWidth="1"/>
    <col min="15109" max="15109" width="15.28515625" style="175" bestFit="1" customWidth="1"/>
    <col min="15110" max="15358" width="11.42578125" style="175"/>
    <col min="15359" max="15359" width="25.140625" style="175" bestFit="1" customWidth="1"/>
    <col min="15360" max="15360" width="26" style="175" customWidth="1"/>
    <col min="15361" max="15361" width="29.140625" style="175" bestFit="1" customWidth="1"/>
    <col min="15362" max="15362" width="26.85546875" style="175" bestFit="1" customWidth="1"/>
    <col min="15363" max="15363" width="28" style="175" bestFit="1" customWidth="1"/>
    <col min="15364" max="15364" width="34.28515625" style="175" bestFit="1" customWidth="1"/>
    <col min="15365" max="15365" width="15.28515625" style="175" bestFit="1" customWidth="1"/>
    <col min="15366" max="15614" width="11.42578125" style="175"/>
    <col min="15615" max="15615" width="25.140625" style="175" bestFit="1" customWidth="1"/>
    <col min="15616" max="15616" width="26" style="175" customWidth="1"/>
    <col min="15617" max="15617" width="29.140625" style="175" bestFit="1" customWidth="1"/>
    <col min="15618" max="15618" width="26.85546875" style="175" bestFit="1" customWidth="1"/>
    <col min="15619" max="15619" width="28" style="175" bestFit="1" customWidth="1"/>
    <col min="15620" max="15620" width="34.28515625" style="175" bestFit="1" customWidth="1"/>
    <col min="15621" max="15621" width="15.28515625" style="175" bestFit="1" customWidth="1"/>
    <col min="15622" max="15870" width="11.42578125" style="175"/>
    <col min="15871" max="15871" width="25.140625" style="175" bestFit="1" customWidth="1"/>
    <col min="15872" max="15872" width="26" style="175" customWidth="1"/>
    <col min="15873" max="15873" width="29.140625" style="175" bestFit="1" customWidth="1"/>
    <col min="15874" max="15874" width="26.85546875" style="175" bestFit="1" customWidth="1"/>
    <col min="15875" max="15875" width="28" style="175" bestFit="1" customWidth="1"/>
    <col min="15876" max="15876" width="34.28515625" style="175" bestFit="1" customWidth="1"/>
    <col min="15877" max="15877" width="15.28515625" style="175" bestFit="1" customWidth="1"/>
    <col min="15878" max="16126" width="11.42578125" style="175"/>
    <col min="16127" max="16127" width="25.140625" style="175" bestFit="1" customWidth="1"/>
    <col min="16128" max="16128" width="26" style="175" customWidth="1"/>
    <col min="16129" max="16129" width="29.140625" style="175" bestFit="1" customWidth="1"/>
    <col min="16130" max="16130" width="26.85546875" style="175" bestFit="1" customWidth="1"/>
    <col min="16131" max="16131" width="28" style="175" bestFit="1" customWidth="1"/>
    <col min="16132" max="16132" width="34.28515625" style="175" bestFit="1" customWidth="1"/>
    <col min="16133" max="16133" width="15.28515625" style="175" bestFit="1" customWidth="1"/>
    <col min="16134" max="16384" width="11.42578125" style="175"/>
  </cols>
  <sheetData>
    <row r="1" spans="1:7" ht="35.25" customHeight="1" thickBot="1" x14ac:dyDescent="0.25">
      <c r="A1" s="238" t="s">
        <v>66</v>
      </c>
      <c r="B1" s="238"/>
      <c r="C1" s="238"/>
      <c r="D1" s="238"/>
      <c r="E1" s="239"/>
      <c r="G1" s="197" t="s">
        <v>73</v>
      </c>
    </row>
    <row r="2" spans="1:7" x14ac:dyDescent="0.2">
      <c r="A2" s="176" t="s">
        <v>67</v>
      </c>
      <c r="B2" s="177" t="s">
        <v>68</v>
      </c>
      <c r="C2" s="177" t="s">
        <v>69</v>
      </c>
      <c r="D2" s="177" t="s">
        <v>70</v>
      </c>
      <c r="E2" s="177" t="s">
        <v>71</v>
      </c>
    </row>
    <row r="3" spans="1:7" ht="38.25" customHeight="1" x14ac:dyDescent="0.2">
      <c r="A3" s="240">
        <v>3</v>
      </c>
      <c r="B3" s="241" t="s">
        <v>235</v>
      </c>
      <c r="C3" s="242" t="s">
        <v>236</v>
      </c>
      <c r="D3" s="243" t="s">
        <v>76</v>
      </c>
      <c r="E3" s="242" t="s">
        <v>237</v>
      </c>
    </row>
    <row r="4" spans="1:7" ht="71.25" customHeight="1" x14ac:dyDescent="0.2">
      <c r="A4" s="240"/>
      <c r="B4" s="241"/>
      <c r="C4" s="242"/>
      <c r="D4" s="243"/>
      <c r="E4" s="242"/>
    </row>
    <row r="5" spans="1:7" ht="161.25" customHeight="1" x14ac:dyDescent="0.2">
      <c r="A5" s="240">
        <v>6</v>
      </c>
      <c r="B5" s="241" t="s">
        <v>235</v>
      </c>
      <c r="C5" s="247" t="s">
        <v>77</v>
      </c>
      <c r="D5" s="249" t="s">
        <v>78</v>
      </c>
      <c r="E5" s="242" t="s">
        <v>237</v>
      </c>
    </row>
    <row r="6" spans="1:7" x14ac:dyDescent="0.2">
      <c r="A6" s="240"/>
      <c r="B6" s="241"/>
      <c r="C6" s="248"/>
      <c r="D6" s="250"/>
      <c r="E6" s="242"/>
    </row>
    <row r="8" spans="1:7" x14ac:dyDescent="0.2">
      <c r="A8" s="244" t="s">
        <v>238</v>
      </c>
      <c r="B8" s="245"/>
      <c r="C8" s="245"/>
      <c r="D8" s="245"/>
      <c r="E8" s="246"/>
    </row>
    <row r="9" spans="1:7" ht="146.25" x14ac:dyDescent="0.2">
      <c r="A9" s="178">
        <v>3</v>
      </c>
      <c r="B9" s="179" t="s">
        <v>239</v>
      </c>
      <c r="C9" s="180" t="s">
        <v>240</v>
      </c>
      <c r="D9" s="180" t="s">
        <v>241</v>
      </c>
      <c r="E9" s="180" t="s">
        <v>242</v>
      </c>
    </row>
    <row r="10" spans="1:7" ht="236.25" x14ac:dyDescent="0.2">
      <c r="A10" s="178">
        <v>8</v>
      </c>
      <c r="B10" s="179" t="s">
        <v>239</v>
      </c>
      <c r="C10" s="180" t="s">
        <v>243</v>
      </c>
      <c r="D10" s="180" t="s">
        <v>244</v>
      </c>
      <c r="E10" s="180" t="s">
        <v>245</v>
      </c>
    </row>
    <row r="12" spans="1:7" x14ac:dyDescent="0.2">
      <c r="A12" s="251" t="s">
        <v>74</v>
      </c>
      <c r="B12" s="251"/>
      <c r="C12" s="251"/>
      <c r="D12" s="251"/>
      <c r="E12" s="251"/>
    </row>
    <row r="13" spans="1:7" x14ac:dyDescent="0.2">
      <c r="A13" s="181" t="s">
        <v>67</v>
      </c>
      <c r="B13" s="177" t="s">
        <v>68</v>
      </c>
      <c r="C13" s="177" t="s">
        <v>69</v>
      </c>
      <c r="D13" s="177" t="s">
        <v>70</v>
      </c>
      <c r="E13" s="177" t="s">
        <v>71</v>
      </c>
    </row>
    <row r="14" spans="1:7" ht="104.25" customHeight="1" x14ac:dyDescent="0.2">
      <c r="A14" s="178">
        <v>13</v>
      </c>
      <c r="B14" s="179" t="s">
        <v>246</v>
      </c>
      <c r="C14" s="182"/>
      <c r="D14" s="196" t="s">
        <v>247</v>
      </c>
      <c r="E14" s="179" t="s">
        <v>248</v>
      </c>
    </row>
    <row r="16" spans="1:7" x14ac:dyDescent="0.2">
      <c r="A16" s="251" t="s">
        <v>249</v>
      </c>
      <c r="B16" s="251"/>
      <c r="C16" s="251"/>
      <c r="D16" s="251"/>
      <c r="E16" s="251"/>
    </row>
    <row r="17" spans="1:5" x14ac:dyDescent="0.2">
      <c r="A17" s="181" t="s">
        <v>67</v>
      </c>
      <c r="B17" s="177" t="s">
        <v>68</v>
      </c>
      <c r="C17" s="177" t="s">
        <v>69</v>
      </c>
      <c r="D17" s="177" t="s">
        <v>70</v>
      </c>
      <c r="E17" s="177" t="s">
        <v>71</v>
      </c>
    </row>
    <row r="18" spans="1:5" ht="63.75" x14ac:dyDescent="0.2">
      <c r="A18" s="178">
        <v>2</v>
      </c>
      <c r="B18" s="179" t="s">
        <v>250</v>
      </c>
      <c r="C18" s="196" t="s">
        <v>286</v>
      </c>
      <c r="D18" s="196" t="s">
        <v>251</v>
      </c>
      <c r="E18" s="183" t="s">
        <v>252</v>
      </c>
    </row>
    <row r="19" spans="1:5" ht="76.5" x14ac:dyDescent="0.2">
      <c r="A19" s="178">
        <v>5</v>
      </c>
      <c r="B19" s="179" t="s">
        <v>250</v>
      </c>
      <c r="C19" s="196" t="s">
        <v>287</v>
      </c>
      <c r="D19" s="196" t="s">
        <v>253</v>
      </c>
      <c r="E19" s="183" t="s">
        <v>252</v>
      </c>
    </row>
    <row r="21" spans="1:5" x14ac:dyDescent="0.2">
      <c r="A21" s="244" t="s">
        <v>254</v>
      </c>
      <c r="B21" s="245"/>
      <c r="C21" s="245"/>
      <c r="D21" s="245"/>
      <c r="E21" s="246"/>
    </row>
    <row r="22" spans="1:5" x14ac:dyDescent="0.2">
      <c r="A22" s="181" t="s">
        <v>67</v>
      </c>
      <c r="B22" s="177" t="s">
        <v>68</v>
      </c>
      <c r="C22" s="177" t="s">
        <v>69</v>
      </c>
      <c r="D22" s="177" t="s">
        <v>70</v>
      </c>
      <c r="E22" s="177" t="s">
        <v>71</v>
      </c>
    </row>
    <row r="23" spans="1:5" ht="153" x14ac:dyDescent="0.2">
      <c r="A23" s="178">
        <v>13</v>
      </c>
      <c r="B23" s="179" t="s">
        <v>255</v>
      </c>
      <c r="C23" s="196" t="s">
        <v>256</v>
      </c>
      <c r="D23" s="196" t="s">
        <v>257</v>
      </c>
      <c r="E23" s="183" t="s">
        <v>258</v>
      </c>
    </row>
    <row r="25" spans="1:5" x14ac:dyDescent="0.2">
      <c r="A25" s="244" t="s">
        <v>259</v>
      </c>
      <c r="B25" s="245"/>
      <c r="C25" s="245"/>
      <c r="D25" s="245"/>
      <c r="E25" s="246"/>
    </row>
    <row r="26" spans="1:5" x14ac:dyDescent="0.2">
      <c r="A26" s="181" t="s">
        <v>67</v>
      </c>
      <c r="B26" s="177" t="s">
        <v>68</v>
      </c>
      <c r="C26" s="177" t="s">
        <v>69</v>
      </c>
      <c r="D26" s="177" t="s">
        <v>70</v>
      </c>
      <c r="E26" s="177" t="s">
        <v>71</v>
      </c>
    </row>
    <row r="27" spans="1:5" ht="165.75" x14ac:dyDescent="0.2">
      <c r="A27" s="178">
        <v>1</v>
      </c>
      <c r="B27" s="179" t="s">
        <v>260</v>
      </c>
      <c r="C27" s="185" t="s">
        <v>261</v>
      </c>
      <c r="D27" s="185" t="s">
        <v>262</v>
      </c>
      <c r="E27" s="183" t="s">
        <v>263</v>
      </c>
    </row>
  </sheetData>
  <mergeCells count="16">
    <mergeCell ref="A25:E25"/>
    <mergeCell ref="A5:A6"/>
    <mergeCell ref="B5:B6"/>
    <mergeCell ref="C5:C6"/>
    <mergeCell ref="D5:D6"/>
    <mergeCell ref="E5:E6"/>
    <mergeCell ref="A8:E8"/>
    <mergeCell ref="A12:E12"/>
    <mergeCell ref="A16:E16"/>
    <mergeCell ref="A21:E21"/>
    <mergeCell ref="A1:E1"/>
    <mergeCell ref="A3:A4"/>
    <mergeCell ref="B3:B4"/>
    <mergeCell ref="C3:C4"/>
    <mergeCell ref="D3:D4"/>
    <mergeCell ref="E3:E4"/>
  </mergeCells>
  <hyperlinks>
    <hyperlink ref="G1" location="Indice!A1" display="INDICE" xr:uid="{00000000-0004-0000-1400-000000000000}"/>
  </hyperlinks>
  <pageMargins left="0.75" right="0.75" top="1" bottom="1" header="0" footer="0"/>
  <pageSetup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6" tint="-0.249977111117893"/>
  </sheetPr>
  <dimension ref="A1:CV162"/>
  <sheetViews>
    <sheetView showGridLines="0" tabSelected="1" topLeftCell="D7" zoomScale="60" zoomScaleNormal="60" workbookViewId="0"/>
  </sheetViews>
  <sheetFormatPr baseColWidth="10" defaultRowHeight="15" x14ac:dyDescent="0.25"/>
  <cols>
    <col min="1" max="1" width="30.7109375" customWidth="1"/>
    <col min="2" max="2" width="11.42578125" hidden="1" customWidth="1"/>
    <col min="3" max="3" width="47.85546875" customWidth="1"/>
    <col min="4" max="4" width="10.28515625" customWidth="1"/>
    <col min="5" max="5" width="28.85546875" customWidth="1"/>
    <col min="6" max="6" width="70.7109375" customWidth="1"/>
    <col min="7" max="7" width="26.7109375" customWidth="1"/>
    <col min="8" max="8" width="26.7109375" hidden="1" customWidth="1"/>
    <col min="9" max="9" width="16" hidden="1" customWidth="1"/>
    <col min="10" max="10" width="18.42578125" hidden="1" customWidth="1"/>
    <col min="11" max="11" width="34.28515625" hidden="1" customWidth="1"/>
    <col min="12" max="12" width="22.140625" hidden="1" customWidth="1"/>
    <col min="13" max="13" width="22.28515625" hidden="1" customWidth="1"/>
    <col min="14" max="14" width="26.7109375" customWidth="1"/>
    <col min="15" max="15" width="21.28515625" style="169" customWidth="1"/>
    <col min="16" max="17" width="22.7109375" style="169" customWidth="1"/>
    <col min="18" max="18" width="19.5703125" style="169" customWidth="1"/>
    <col min="19" max="19" width="17.42578125" style="169" customWidth="1"/>
    <col min="20" max="20" width="19.85546875" style="169" customWidth="1"/>
    <col min="21" max="21" width="8.140625" style="169" customWidth="1"/>
    <col min="22" max="22" width="41.28515625" customWidth="1"/>
    <col min="23" max="23" width="14" customWidth="1"/>
    <col min="24" max="24" width="28.85546875" customWidth="1"/>
    <col min="25" max="25" width="58.28515625" customWidth="1"/>
    <col min="26" max="26" width="28.42578125" customWidth="1"/>
    <col min="27" max="27" width="26.7109375" customWidth="1"/>
    <col min="28" max="28" width="16" customWidth="1"/>
    <col min="29" max="29" width="10.7109375" customWidth="1"/>
    <col min="30" max="30" width="25.7109375" customWidth="1"/>
    <col min="31" max="31" width="19.42578125" customWidth="1"/>
    <col min="32" max="33" width="18.5703125" customWidth="1"/>
    <col min="34" max="34" width="16.85546875" customWidth="1"/>
    <col min="35" max="35" width="31.42578125" customWidth="1"/>
    <col min="36" max="36" width="26.28515625" customWidth="1"/>
    <col min="37" max="37" width="11.85546875" customWidth="1"/>
    <col min="40" max="40" width="22.140625" customWidth="1"/>
  </cols>
  <sheetData>
    <row r="1" spans="1:100" ht="62.25" customHeight="1" x14ac:dyDescent="0.25">
      <c r="A1" s="188" t="s">
        <v>73</v>
      </c>
      <c r="C1" s="70"/>
      <c r="D1" s="70"/>
      <c r="E1" s="70"/>
      <c r="F1" s="70"/>
      <c r="G1" s="70"/>
      <c r="H1" s="70"/>
      <c r="I1" s="70"/>
      <c r="J1" s="70"/>
      <c r="K1" s="70"/>
      <c r="L1" s="70"/>
      <c r="M1" s="70"/>
      <c r="N1" s="70"/>
      <c r="O1" s="71"/>
      <c r="P1" s="71"/>
      <c r="Q1" s="71"/>
      <c r="R1" s="71"/>
      <c r="S1" s="71"/>
      <c r="T1" s="71"/>
      <c r="U1" s="71"/>
      <c r="V1" s="71"/>
      <c r="W1" s="70"/>
      <c r="X1" s="70"/>
      <c r="Y1" s="70"/>
      <c r="Z1" s="70"/>
      <c r="AA1" s="70"/>
      <c r="AB1" s="70"/>
      <c r="AC1" s="70"/>
      <c r="AD1" s="70"/>
      <c r="AE1" s="70"/>
      <c r="AF1" s="70"/>
      <c r="AG1" s="70"/>
      <c r="AH1" s="70"/>
      <c r="AI1" s="70"/>
      <c r="AJ1" s="70"/>
    </row>
    <row r="2" spans="1:100" s="72" customFormat="1" ht="123" customHeight="1" x14ac:dyDescent="0.25">
      <c r="A2" s="261" t="s">
        <v>305</v>
      </c>
      <c r="B2" s="261"/>
      <c r="C2" s="261"/>
      <c r="D2" s="261"/>
      <c r="E2" s="261"/>
      <c r="F2" s="261"/>
      <c r="G2" s="261"/>
      <c r="H2" s="261"/>
      <c r="I2" s="261"/>
      <c r="J2" s="261"/>
      <c r="K2" s="261"/>
      <c r="L2" s="261"/>
      <c r="M2" s="261"/>
      <c r="N2" s="261"/>
      <c r="O2" s="261"/>
      <c r="P2" s="261"/>
      <c r="Q2" s="261"/>
      <c r="R2" s="261"/>
      <c r="S2" s="261"/>
      <c r="T2" s="261"/>
      <c r="U2" s="261"/>
      <c r="V2" s="261"/>
      <c r="W2" s="261"/>
      <c r="X2" s="261"/>
      <c r="Y2" s="261"/>
      <c r="Z2" s="261"/>
      <c r="AA2" s="261"/>
      <c r="AB2" s="261"/>
      <c r="AC2" s="261"/>
      <c r="AD2" s="261"/>
      <c r="AE2" s="261"/>
      <c r="AF2" s="261"/>
      <c r="AG2" s="261"/>
      <c r="AH2" s="261"/>
      <c r="AI2" s="261"/>
      <c r="AJ2" s="261"/>
    </row>
    <row r="3" spans="1:100" ht="45.75" customHeight="1" x14ac:dyDescent="0.25">
      <c r="A3" s="284" t="s">
        <v>80</v>
      </c>
      <c r="B3" s="285"/>
      <c r="C3" s="284" t="s">
        <v>81</v>
      </c>
      <c r="D3" s="288" t="s">
        <v>82</v>
      </c>
      <c r="E3" s="288" t="s">
        <v>83</v>
      </c>
      <c r="F3" s="290" t="s">
        <v>84</v>
      </c>
      <c r="G3" s="291"/>
      <c r="H3" s="291"/>
      <c r="I3" s="291"/>
      <c r="J3" s="291"/>
      <c r="K3" s="291"/>
      <c r="L3" s="291"/>
      <c r="M3" s="291"/>
      <c r="N3" s="291"/>
      <c r="O3" s="291"/>
      <c r="P3" s="291"/>
      <c r="Q3" s="292"/>
      <c r="R3" s="73"/>
      <c r="S3" s="73"/>
      <c r="T3" s="73"/>
      <c r="U3" s="74"/>
      <c r="V3" s="269" t="s">
        <v>85</v>
      </c>
      <c r="W3" s="269"/>
      <c r="X3" s="269"/>
      <c r="Y3" s="269"/>
      <c r="Z3" s="269"/>
      <c r="AA3" s="269"/>
      <c r="AB3" s="269"/>
      <c r="AC3" s="269"/>
      <c r="AD3" s="269"/>
      <c r="AE3" s="269"/>
      <c r="AF3" s="269"/>
      <c r="AG3" s="269"/>
      <c r="AH3" s="270" t="s">
        <v>268</v>
      </c>
      <c r="AI3" s="270"/>
      <c r="AJ3" s="271"/>
    </row>
    <row r="4" spans="1:100" ht="93.75" customHeight="1" x14ac:dyDescent="0.25">
      <c r="A4" s="286"/>
      <c r="B4" s="287"/>
      <c r="C4" s="286"/>
      <c r="D4" s="289"/>
      <c r="E4" s="289"/>
      <c r="F4" s="75" t="s">
        <v>86</v>
      </c>
      <c r="G4" s="75" t="s">
        <v>87</v>
      </c>
      <c r="H4" s="75" t="s">
        <v>88</v>
      </c>
      <c r="I4" s="75" t="s">
        <v>89</v>
      </c>
      <c r="J4" s="75" t="s">
        <v>90</v>
      </c>
      <c r="K4" s="75" t="s">
        <v>91</v>
      </c>
      <c r="L4" s="75" t="s">
        <v>92</v>
      </c>
      <c r="M4" s="75" t="s">
        <v>93</v>
      </c>
      <c r="N4" s="76" t="s">
        <v>94</v>
      </c>
      <c r="O4" s="75" t="s">
        <v>224</v>
      </c>
      <c r="P4" s="75" t="s">
        <v>225</v>
      </c>
      <c r="Q4" s="75" t="s">
        <v>226</v>
      </c>
      <c r="R4" s="75" t="s">
        <v>227</v>
      </c>
      <c r="S4" s="75" t="s">
        <v>228</v>
      </c>
      <c r="T4" s="75" t="s">
        <v>229</v>
      </c>
      <c r="U4" s="77"/>
      <c r="V4" s="78" t="s">
        <v>95</v>
      </c>
      <c r="W4" s="75" t="s">
        <v>82</v>
      </c>
      <c r="X4" s="75" t="s">
        <v>83</v>
      </c>
      <c r="Y4" s="75" t="s">
        <v>86</v>
      </c>
      <c r="Z4" s="75" t="s">
        <v>87</v>
      </c>
      <c r="AA4" s="75" t="s">
        <v>88</v>
      </c>
      <c r="AB4" s="75" t="s">
        <v>89</v>
      </c>
      <c r="AC4" s="75" t="s">
        <v>90</v>
      </c>
      <c r="AD4" s="75" t="s">
        <v>91</v>
      </c>
      <c r="AE4" s="75" t="s">
        <v>92</v>
      </c>
      <c r="AF4" s="75" t="s">
        <v>93</v>
      </c>
      <c r="AG4" s="76" t="s">
        <v>94</v>
      </c>
      <c r="AH4" s="79" t="s">
        <v>224</v>
      </c>
      <c r="AI4" s="79" t="s">
        <v>225</v>
      </c>
      <c r="AJ4" s="75" t="s">
        <v>226</v>
      </c>
    </row>
    <row r="5" spans="1:100" ht="123" customHeight="1" x14ac:dyDescent="0.25">
      <c r="A5" s="272" t="s">
        <v>96</v>
      </c>
      <c r="B5" s="273"/>
      <c r="C5" s="80" t="s">
        <v>97</v>
      </c>
      <c r="D5" s="81" t="s">
        <v>98</v>
      </c>
      <c r="E5" s="82" t="s">
        <v>99</v>
      </c>
      <c r="F5" s="83" t="s">
        <v>100</v>
      </c>
      <c r="G5" s="84" t="s">
        <v>101</v>
      </c>
      <c r="H5" s="84" t="s">
        <v>102</v>
      </c>
      <c r="I5" s="82" t="s">
        <v>103</v>
      </c>
      <c r="J5" s="82">
        <v>1</v>
      </c>
      <c r="K5" s="85" t="s">
        <v>104</v>
      </c>
      <c r="L5" s="82" t="s">
        <v>105</v>
      </c>
      <c r="M5" s="82" t="s">
        <v>106</v>
      </c>
      <c r="N5" s="82" t="s">
        <v>107</v>
      </c>
      <c r="O5" s="186">
        <v>20498</v>
      </c>
      <c r="P5" s="186">
        <v>8321</v>
      </c>
      <c r="Q5" s="99">
        <v>3</v>
      </c>
      <c r="R5" s="87"/>
      <c r="S5" s="87"/>
      <c r="T5" s="87"/>
      <c r="U5" s="88"/>
      <c r="V5" s="89" t="s">
        <v>108</v>
      </c>
      <c r="W5" s="81" t="s">
        <v>273</v>
      </c>
      <c r="X5" s="82" t="s">
        <v>99</v>
      </c>
      <c r="Y5" s="83" t="s">
        <v>109</v>
      </c>
      <c r="Z5" s="84" t="s">
        <v>101</v>
      </c>
      <c r="AA5" s="84" t="s">
        <v>110</v>
      </c>
      <c r="AB5" s="82" t="s">
        <v>103</v>
      </c>
      <c r="AC5" s="82">
        <v>1</v>
      </c>
      <c r="AD5" s="85" t="s">
        <v>111</v>
      </c>
      <c r="AE5" s="82" t="s">
        <v>105</v>
      </c>
      <c r="AF5" s="82" t="s">
        <v>106</v>
      </c>
      <c r="AG5" s="82" t="s">
        <v>112</v>
      </c>
      <c r="AH5" s="186">
        <v>44483</v>
      </c>
      <c r="AI5" s="186">
        <v>18397</v>
      </c>
      <c r="AJ5" s="187">
        <v>3</v>
      </c>
      <c r="AO5" s="90"/>
    </row>
    <row r="6" spans="1:100" s="100" customFormat="1" ht="87" customHeight="1" x14ac:dyDescent="0.25">
      <c r="A6" s="274"/>
      <c r="B6" s="275"/>
      <c r="C6" s="91" t="s">
        <v>113</v>
      </c>
      <c r="D6" s="86" t="s">
        <v>114</v>
      </c>
      <c r="E6" s="82" t="s">
        <v>99</v>
      </c>
      <c r="F6" s="92" t="s">
        <v>115</v>
      </c>
      <c r="G6" s="93" t="s">
        <v>116</v>
      </c>
      <c r="H6" s="94" t="s">
        <v>102</v>
      </c>
      <c r="I6" s="95" t="s">
        <v>103</v>
      </c>
      <c r="J6" s="95">
        <v>1</v>
      </c>
      <c r="K6" s="96" t="s">
        <v>104</v>
      </c>
      <c r="L6" s="95" t="s">
        <v>105</v>
      </c>
      <c r="M6" s="95" t="s">
        <v>106</v>
      </c>
      <c r="N6" s="95" t="s">
        <v>107</v>
      </c>
      <c r="O6" s="97"/>
      <c r="P6" s="97"/>
      <c r="Q6" s="97"/>
      <c r="R6" s="97"/>
      <c r="S6" s="97"/>
      <c r="T6" s="97"/>
      <c r="U6" s="98"/>
      <c r="V6" s="93" t="s">
        <v>117</v>
      </c>
      <c r="W6" s="86" t="s">
        <v>270</v>
      </c>
      <c r="X6" s="82" t="s">
        <v>99</v>
      </c>
      <c r="Y6" s="93" t="s">
        <v>118</v>
      </c>
      <c r="Z6" s="93" t="s">
        <v>119</v>
      </c>
      <c r="AA6" s="94" t="s">
        <v>110</v>
      </c>
      <c r="AB6" s="95" t="s">
        <v>103</v>
      </c>
      <c r="AC6" s="95">
        <v>1</v>
      </c>
      <c r="AD6" s="96" t="s">
        <v>120</v>
      </c>
      <c r="AE6" s="95" t="s">
        <v>105</v>
      </c>
      <c r="AF6" s="95" t="s">
        <v>106</v>
      </c>
      <c r="AG6" s="95" t="s">
        <v>112</v>
      </c>
      <c r="AH6" s="190">
        <v>55824</v>
      </c>
      <c r="AI6" s="190">
        <v>7533</v>
      </c>
      <c r="AJ6" s="190">
        <v>7</v>
      </c>
      <c r="AO6" s="101"/>
    </row>
    <row r="7" spans="1:100" s="100" customFormat="1" ht="76.5" customHeight="1" x14ac:dyDescent="0.25">
      <c r="A7" s="274"/>
      <c r="B7" s="275"/>
      <c r="C7" s="102" t="s">
        <v>121</v>
      </c>
      <c r="D7" s="86" t="s">
        <v>122</v>
      </c>
      <c r="E7" s="82" t="s">
        <v>99</v>
      </c>
      <c r="F7" s="103" t="s">
        <v>123</v>
      </c>
      <c r="G7" s="92" t="s">
        <v>124</v>
      </c>
      <c r="H7" s="94" t="s">
        <v>102</v>
      </c>
      <c r="I7" s="95" t="s">
        <v>125</v>
      </c>
      <c r="J7" s="86">
        <v>100</v>
      </c>
      <c r="K7" s="96" t="s">
        <v>104</v>
      </c>
      <c r="L7" s="95" t="s">
        <v>105</v>
      </c>
      <c r="M7" s="95" t="s">
        <v>106</v>
      </c>
      <c r="N7" s="95" t="s">
        <v>107</v>
      </c>
      <c r="O7" s="97"/>
      <c r="P7" s="97"/>
      <c r="Q7" s="97"/>
      <c r="R7" s="97"/>
      <c r="S7" s="97"/>
      <c r="T7" s="97"/>
      <c r="U7" s="98"/>
      <c r="V7" s="93" t="s">
        <v>126</v>
      </c>
      <c r="W7" s="86" t="s">
        <v>271</v>
      </c>
      <c r="X7" s="82" t="s">
        <v>99</v>
      </c>
      <c r="Y7" s="96" t="s">
        <v>272</v>
      </c>
      <c r="Z7" s="92" t="s">
        <v>127</v>
      </c>
      <c r="AA7" s="94" t="s">
        <v>128</v>
      </c>
      <c r="AB7" s="95" t="s">
        <v>129</v>
      </c>
      <c r="AC7" s="86" t="s">
        <v>130</v>
      </c>
      <c r="AD7" s="96" t="s">
        <v>131</v>
      </c>
      <c r="AE7" s="95" t="s">
        <v>105</v>
      </c>
      <c r="AF7" s="95" t="s">
        <v>106</v>
      </c>
      <c r="AG7" s="95" t="s">
        <v>112</v>
      </c>
      <c r="AH7" s="191">
        <v>0</v>
      </c>
      <c r="AI7" s="191">
        <v>1</v>
      </c>
      <c r="AJ7" s="191">
        <v>0</v>
      </c>
      <c r="AO7" s="101"/>
    </row>
    <row r="8" spans="1:100" s="100" customFormat="1" ht="96.75" customHeight="1" x14ac:dyDescent="0.25">
      <c r="A8" s="274"/>
      <c r="B8" s="275"/>
      <c r="C8" s="104" t="s">
        <v>132</v>
      </c>
      <c r="D8" s="86" t="s">
        <v>133</v>
      </c>
      <c r="E8" s="82" t="s">
        <v>99</v>
      </c>
      <c r="F8" s="92" t="s">
        <v>134</v>
      </c>
      <c r="G8" s="93" t="s">
        <v>135</v>
      </c>
      <c r="H8" s="94" t="s">
        <v>102</v>
      </c>
      <c r="I8" s="86" t="s">
        <v>136</v>
      </c>
      <c r="J8" s="86">
        <v>1</v>
      </c>
      <c r="K8" s="96" t="s">
        <v>111</v>
      </c>
      <c r="L8" s="95" t="s">
        <v>105</v>
      </c>
      <c r="M8" s="95" t="s">
        <v>106</v>
      </c>
      <c r="N8" s="95" t="s">
        <v>107</v>
      </c>
      <c r="O8" s="97"/>
      <c r="P8" s="97"/>
      <c r="Q8" s="97"/>
      <c r="R8" s="97"/>
      <c r="S8" s="97"/>
      <c r="T8" s="97"/>
      <c r="U8" s="98"/>
      <c r="V8" s="93" t="s">
        <v>137</v>
      </c>
      <c r="W8" s="86" t="s">
        <v>278</v>
      </c>
      <c r="X8" s="82" t="s">
        <v>99</v>
      </c>
      <c r="Y8" s="93" t="s">
        <v>138</v>
      </c>
      <c r="Z8" s="93" t="s">
        <v>139</v>
      </c>
      <c r="AA8" s="94" t="s">
        <v>140</v>
      </c>
      <c r="AB8" s="95" t="s">
        <v>141</v>
      </c>
      <c r="AC8" s="86">
        <v>100</v>
      </c>
      <c r="AD8" s="96" t="s">
        <v>142</v>
      </c>
      <c r="AE8" s="95" t="s">
        <v>105</v>
      </c>
      <c r="AF8" s="95" t="s">
        <v>106</v>
      </c>
      <c r="AG8" s="95" t="s">
        <v>112</v>
      </c>
      <c r="AH8" s="191">
        <v>524650</v>
      </c>
      <c r="AI8" s="191">
        <v>524650</v>
      </c>
      <c r="AJ8" s="191">
        <f>AH8/AI8*100</f>
        <v>100</v>
      </c>
      <c r="AO8" s="101"/>
    </row>
    <row r="9" spans="1:100" s="105" customFormat="1" ht="60" customHeight="1" x14ac:dyDescent="0.25">
      <c r="A9" s="274"/>
      <c r="B9" s="275"/>
      <c r="C9" s="104" t="s">
        <v>143</v>
      </c>
      <c r="D9" s="86" t="s">
        <v>144</v>
      </c>
      <c r="E9" s="82" t="s">
        <v>99</v>
      </c>
      <c r="F9" s="103" t="s">
        <v>145</v>
      </c>
      <c r="G9" s="96" t="s">
        <v>146</v>
      </c>
      <c r="H9" s="94" t="s">
        <v>102</v>
      </c>
      <c r="I9" s="95" t="s">
        <v>103</v>
      </c>
      <c r="J9" s="95">
        <v>1</v>
      </c>
      <c r="K9" s="96" t="s">
        <v>104</v>
      </c>
      <c r="L9" s="95" t="s">
        <v>105</v>
      </c>
      <c r="M9" s="95" t="s">
        <v>106</v>
      </c>
      <c r="N9" s="95" t="s">
        <v>107</v>
      </c>
      <c r="O9" s="97"/>
      <c r="P9" s="97"/>
      <c r="Q9" s="97"/>
      <c r="R9" s="97"/>
      <c r="S9" s="97"/>
      <c r="T9" s="97"/>
      <c r="U9" s="98"/>
      <c r="V9" s="93" t="s">
        <v>147</v>
      </c>
      <c r="W9" s="86" t="s">
        <v>279</v>
      </c>
      <c r="X9" s="82" t="s">
        <v>99</v>
      </c>
      <c r="Y9" s="96" t="s">
        <v>148</v>
      </c>
      <c r="Z9" s="96" t="s">
        <v>149</v>
      </c>
      <c r="AA9" s="94" t="s">
        <v>128</v>
      </c>
      <c r="AB9" s="95" t="s">
        <v>103</v>
      </c>
      <c r="AC9" s="95">
        <v>1</v>
      </c>
      <c r="AD9" s="96" t="s">
        <v>120</v>
      </c>
      <c r="AE9" s="95" t="s">
        <v>105</v>
      </c>
      <c r="AF9" s="95" t="s">
        <v>106</v>
      </c>
      <c r="AG9" s="95" t="s">
        <v>112</v>
      </c>
      <c r="AH9" s="191">
        <v>186863</v>
      </c>
      <c r="AI9" s="191">
        <v>17601</v>
      </c>
      <c r="AJ9" s="193">
        <f>AH9/AI9</f>
        <v>10.616612692460656</v>
      </c>
      <c r="AK9" s="100"/>
      <c r="AL9" s="100"/>
      <c r="AM9" s="100"/>
      <c r="AN9" s="100"/>
      <c r="AO9" s="101"/>
      <c r="AP9" s="100"/>
      <c r="AQ9" s="100"/>
      <c r="AR9" s="100"/>
      <c r="AS9" s="100"/>
      <c r="AT9" s="100"/>
      <c r="AU9" s="100"/>
      <c r="AV9" s="100"/>
      <c r="AW9" s="100"/>
      <c r="AX9" s="100"/>
      <c r="AY9" s="100"/>
      <c r="AZ9" s="100"/>
      <c r="BA9" s="100"/>
      <c r="BB9" s="100"/>
      <c r="BC9" s="100"/>
      <c r="BD9" s="100"/>
      <c r="BE9" s="100"/>
      <c r="BF9" s="100"/>
      <c r="BG9" s="100"/>
      <c r="BH9" s="100"/>
      <c r="BI9" s="100"/>
      <c r="BJ9" s="100"/>
      <c r="BK9" s="100"/>
      <c r="BL9" s="100"/>
      <c r="BM9" s="100"/>
      <c r="BN9" s="100"/>
      <c r="BO9" s="100"/>
      <c r="BP9" s="100"/>
      <c r="BQ9" s="100"/>
      <c r="BR9" s="100"/>
      <c r="BS9" s="100"/>
      <c r="BT9" s="100"/>
      <c r="BU9" s="100"/>
      <c r="BV9" s="100"/>
      <c r="BW9" s="100"/>
      <c r="BX9" s="100"/>
      <c r="BY9" s="100"/>
      <c r="BZ9" s="100"/>
      <c r="CA9" s="100"/>
      <c r="CB9" s="100"/>
      <c r="CC9" s="100"/>
      <c r="CD9" s="100"/>
      <c r="CE9" s="100"/>
      <c r="CF9" s="100"/>
      <c r="CG9" s="100"/>
      <c r="CH9" s="100"/>
      <c r="CI9" s="100"/>
      <c r="CJ9" s="100"/>
      <c r="CK9" s="100"/>
      <c r="CL9" s="100"/>
      <c r="CM9" s="100"/>
      <c r="CN9" s="100"/>
      <c r="CO9" s="100"/>
      <c r="CP9" s="100"/>
      <c r="CQ9" s="100"/>
      <c r="CR9" s="100"/>
      <c r="CS9" s="100"/>
      <c r="CT9" s="100"/>
      <c r="CU9" s="100"/>
      <c r="CV9" s="100"/>
    </row>
    <row r="10" spans="1:100" s="105" customFormat="1" ht="60" x14ac:dyDescent="0.25">
      <c r="A10" s="274"/>
      <c r="B10" s="275"/>
      <c r="C10" s="104" t="s">
        <v>150</v>
      </c>
      <c r="D10" s="86" t="s">
        <v>151</v>
      </c>
      <c r="E10" s="82" t="s">
        <v>99</v>
      </c>
      <c r="F10" s="92" t="s">
        <v>152</v>
      </c>
      <c r="G10" s="106" t="s">
        <v>153</v>
      </c>
      <c r="H10" s="94" t="s">
        <v>102</v>
      </c>
      <c r="I10" s="95" t="s">
        <v>103</v>
      </c>
      <c r="J10" s="95">
        <v>1</v>
      </c>
      <c r="K10" s="96" t="s">
        <v>104</v>
      </c>
      <c r="L10" s="95" t="s">
        <v>105</v>
      </c>
      <c r="M10" s="95" t="s">
        <v>106</v>
      </c>
      <c r="N10" s="95" t="s">
        <v>107</v>
      </c>
      <c r="O10" s="186">
        <v>11575</v>
      </c>
      <c r="P10" s="186">
        <v>4550</v>
      </c>
      <c r="Q10" s="186">
        <v>3</v>
      </c>
      <c r="R10" s="97"/>
      <c r="S10" s="97"/>
      <c r="T10" s="97"/>
      <c r="U10" s="98"/>
      <c r="V10" s="93" t="s">
        <v>154</v>
      </c>
      <c r="W10" s="86" t="s">
        <v>280</v>
      </c>
      <c r="X10" s="82" t="s">
        <v>99</v>
      </c>
      <c r="Y10" s="93" t="s">
        <v>155</v>
      </c>
      <c r="Z10" s="106" t="s">
        <v>156</v>
      </c>
      <c r="AA10" s="94" t="s">
        <v>110</v>
      </c>
      <c r="AB10" s="95" t="s">
        <v>103</v>
      </c>
      <c r="AC10" s="95">
        <v>1</v>
      </c>
      <c r="AD10" s="96" t="s">
        <v>120</v>
      </c>
      <c r="AE10" s="95" t="s">
        <v>105</v>
      </c>
      <c r="AF10" s="95" t="s">
        <v>106</v>
      </c>
      <c r="AG10" s="95" t="s">
        <v>112</v>
      </c>
      <c r="AH10" s="186">
        <v>29713</v>
      </c>
      <c r="AI10" s="186">
        <v>9637</v>
      </c>
      <c r="AJ10" s="186">
        <v>3</v>
      </c>
      <c r="AK10" s="100"/>
      <c r="AL10" s="100"/>
      <c r="AM10" s="100"/>
      <c r="AN10" s="100"/>
      <c r="AO10" s="101"/>
      <c r="AP10" s="100"/>
      <c r="AQ10" s="100"/>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0"/>
      <c r="CF10" s="100"/>
      <c r="CG10" s="100"/>
      <c r="CH10" s="100"/>
      <c r="CI10" s="100"/>
      <c r="CJ10" s="100"/>
      <c r="CK10" s="100"/>
      <c r="CL10" s="100"/>
      <c r="CM10" s="100"/>
      <c r="CN10" s="100"/>
      <c r="CO10" s="100"/>
      <c r="CP10" s="100"/>
      <c r="CQ10" s="100"/>
      <c r="CR10" s="100"/>
      <c r="CS10" s="100"/>
      <c r="CT10" s="100"/>
      <c r="CU10" s="100"/>
      <c r="CV10" s="100"/>
    </row>
    <row r="11" spans="1:100" s="105" customFormat="1" ht="91.5" customHeight="1" x14ac:dyDescent="0.25">
      <c r="A11" s="274"/>
      <c r="B11" s="275"/>
      <c r="C11" s="104" t="s">
        <v>157</v>
      </c>
      <c r="D11" s="86" t="s">
        <v>158</v>
      </c>
      <c r="E11" s="82" t="s">
        <v>99</v>
      </c>
      <c r="F11" s="92" t="s">
        <v>159</v>
      </c>
      <c r="G11" s="96" t="s">
        <v>149</v>
      </c>
      <c r="H11" s="94" t="s">
        <v>102</v>
      </c>
      <c r="I11" s="95" t="s">
        <v>103</v>
      </c>
      <c r="J11" s="95">
        <v>1</v>
      </c>
      <c r="K11" s="96" t="s">
        <v>104</v>
      </c>
      <c r="L11" s="95" t="s">
        <v>105</v>
      </c>
      <c r="M11" s="95" t="s">
        <v>106</v>
      </c>
      <c r="N11" s="95" t="s">
        <v>107</v>
      </c>
      <c r="O11" s="97"/>
      <c r="P11" s="97"/>
      <c r="Q11" s="97"/>
      <c r="R11" s="97"/>
      <c r="S11" s="97"/>
      <c r="T11" s="97"/>
      <c r="U11" s="98"/>
      <c r="V11" s="93" t="s">
        <v>160</v>
      </c>
      <c r="W11" s="86" t="s">
        <v>274</v>
      </c>
      <c r="X11" s="82" t="s">
        <v>99</v>
      </c>
      <c r="Y11" s="93" t="s">
        <v>161</v>
      </c>
      <c r="Z11" s="96" t="s">
        <v>162</v>
      </c>
      <c r="AA11" s="94" t="s">
        <v>128</v>
      </c>
      <c r="AB11" s="95" t="s">
        <v>103</v>
      </c>
      <c r="AC11" s="95">
        <v>1</v>
      </c>
      <c r="AD11" s="96" t="s">
        <v>120</v>
      </c>
      <c r="AE11" s="95" t="s">
        <v>105</v>
      </c>
      <c r="AF11" s="95" t="s">
        <v>106</v>
      </c>
      <c r="AG11" s="95" t="s">
        <v>112</v>
      </c>
      <c r="AH11" s="190">
        <v>72325</v>
      </c>
      <c r="AI11" s="190">
        <v>85300</v>
      </c>
      <c r="AJ11" s="190">
        <v>1</v>
      </c>
      <c r="AK11" s="100"/>
      <c r="AL11" s="100"/>
      <c r="AM11" s="100"/>
      <c r="AN11" s="100"/>
      <c r="AO11" s="101"/>
      <c r="AP11" s="100"/>
      <c r="AQ11" s="100"/>
      <c r="AR11" s="100"/>
      <c r="AS11" s="100"/>
      <c r="AT11" s="100"/>
      <c r="AU11" s="100"/>
      <c r="AV11" s="100"/>
      <c r="AW11" s="100"/>
      <c r="AX11" s="100"/>
      <c r="AY11" s="100"/>
      <c r="AZ11" s="100"/>
      <c r="BA11" s="100"/>
      <c r="BB11" s="100"/>
      <c r="BC11" s="100"/>
      <c r="BD11" s="100"/>
      <c r="BE11" s="100"/>
      <c r="BF11" s="100"/>
      <c r="BG11" s="100"/>
      <c r="BH11" s="100"/>
      <c r="BI11" s="100"/>
      <c r="BJ11" s="100"/>
      <c r="BK11" s="100"/>
      <c r="BL11" s="100"/>
      <c r="BM11" s="100"/>
      <c r="BN11" s="100"/>
      <c r="BO11" s="100"/>
      <c r="BP11" s="100"/>
      <c r="BQ11" s="100"/>
      <c r="BR11" s="100"/>
      <c r="BS11" s="100"/>
      <c r="BT11" s="100"/>
      <c r="BU11" s="100"/>
      <c r="BV11" s="100"/>
      <c r="BW11" s="100"/>
      <c r="BX11" s="100"/>
      <c r="BY11" s="100"/>
      <c r="BZ11" s="100"/>
      <c r="CA11" s="100"/>
      <c r="CB11" s="100"/>
      <c r="CC11" s="100"/>
      <c r="CD11" s="100"/>
      <c r="CE11" s="100"/>
      <c r="CF11" s="100"/>
      <c r="CG11" s="100"/>
      <c r="CH11" s="100"/>
      <c r="CI11" s="100"/>
      <c r="CJ11" s="100"/>
      <c r="CK11" s="100"/>
      <c r="CL11" s="100"/>
      <c r="CM11" s="100"/>
      <c r="CN11" s="100"/>
      <c r="CO11" s="100"/>
      <c r="CP11" s="100"/>
      <c r="CQ11" s="100"/>
      <c r="CR11" s="100"/>
      <c r="CS11" s="100"/>
      <c r="CT11" s="100"/>
      <c r="CU11" s="100"/>
      <c r="CV11" s="100"/>
    </row>
    <row r="12" spans="1:100" s="105" customFormat="1" ht="45" customHeight="1" x14ac:dyDescent="0.25">
      <c r="A12" s="276"/>
      <c r="B12" s="277"/>
      <c r="C12" s="278"/>
      <c r="D12" s="279"/>
      <c r="E12" s="279"/>
      <c r="F12" s="279"/>
      <c r="G12" s="279"/>
      <c r="H12" s="279"/>
      <c r="I12" s="279"/>
      <c r="J12" s="279"/>
      <c r="K12" s="279"/>
      <c r="L12" s="279"/>
      <c r="M12" s="279"/>
      <c r="N12" s="280"/>
      <c r="O12" s="97"/>
      <c r="P12" s="97"/>
      <c r="Q12" s="97"/>
      <c r="R12" s="97"/>
      <c r="S12" s="97"/>
      <c r="T12" s="97"/>
      <c r="U12" s="98"/>
      <c r="V12" s="93" t="s">
        <v>163</v>
      </c>
      <c r="W12" s="86" t="s">
        <v>275</v>
      </c>
      <c r="X12" s="82" t="s">
        <v>99</v>
      </c>
      <c r="Y12" s="92" t="s">
        <v>164</v>
      </c>
      <c r="Z12" s="96" t="s">
        <v>165</v>
      </c>
      <c r="AA12" s="94" t="s">
        <v>128</v>
      </c>
      <c r="AB12" s="95" t="s">
        <v>166</v>
      </c>
      <c r="AC12" s="95">
        <v>1</v>
      </c>
      <c r="AD12" s="96" t="s">
        <v>120</v>
      </c>
      <c r="AE12" s="95" t="s">
        <v>105</v>
      </c>
      <c r="AF12" s="95" t="s">
        <v>106</v>
      </c>
      <c r="AG12" s="95" t="s">
        <v>112</v>
      </c>
      <c r="AH12" s="190">
        <v>626</v>
      </c>
      <c r="AI12" s="190">
        <v>1252</v>
      </c>
      <c r="AJ12" s="190">
        <v>24</v>
      </c>
      <c r="AK12" s="107" t="s">
        <v>167</v>
      </c>
      <c r="AL12" s="100"/>
      <c r="AM12" s="100"/>
      <c r="AN12" s="100"/>
      <c r="AO12" s="101"/>
      <c r="AP12" s="100"/>
      <c r="AQ12" s="100"/>
      <c r="AR12" s="100"/>
      <c r="AS12" s="100"/>
      <c r="AT12" s="100"/>
      <c r="AU12" s="100"/>
      <c r="AV12" s="100"/>
      <c r="AW12" s="100"/>
      <c r="AX12" s="100"/>
      <c r="AY12" s="100"/>
      <c r="AZ12" s="100"/>
      <c r="BA12" s="100"/>
      <c r="BB12" s="100"/>
      <c r="BC12" s="100"/>
      <c r="BD12" s="100"/>
      <c r="BE12" s="100"/>
      <c r="BF12" s="100"/>
      <c r="BG12" s="100"/>
      <c r="BH12" s="100"/>
      <c r="BI12" s="100"/>
      <c r="BJ12" s="100"/>
      <c r="BK12" s="100"/>
      <c r="BL12" s="100"/>
      <c r="BM12" s="100"/>
      <c r="BN12" s="100"/>
      <c r="BO12" s="100"/>
      <c r="BP12" s="100"/>
      <c r="BQ12" s="100"/>
      <c r="BR12" s="100"/>
      <c r="BS12" s="100"/>
      <c r="BT12" s="100"/>
      <c r="BU12" s="100"/>
      <c r="BV12" s="100"/>
      <c r="BW12" s="100"/>
      <c r="BX12" s="100"/>
      <c r="BY12" s="100"/>
      <c r="BZ12" s="100"/>
      <c r="CA12" s="100"/>
      <c r="CB12" s="100"/>
      <c r="CC12" s="100"/>
      <c r="CD12" s="100"/>
      <c r="CE12" s="100"/>
      <c r="CF12" s="100"/>
      <c r="CG12" s="100"/>
      <c r="CH12" s="100"/>
      <c r="CI12" s="100"/>
      <c r="CJ12" s="100"/>
      <c r="CK12" s="100"/>
      <c r="CL12" s="100"/>
      <c r="CM12" s="100"/>
      <c r="CN12" s="100"/>
      <c r="CO12" s="100"/>
      <c r="CP12" s="100"/>
      <c r="CQ12" s="100"/>
      <c r="CR12" s="100"/>
      <c r="CS12" s="100"/>
      <c r="CT12" s="100"/>
      <c r="CU12" s="100"/>
      <c r="CV12" s="100"/>
    </row>
    <row r="13" spans="1:100" ht="30" customHeight="1" x14ac:dyDescent="0.25">
      <c r="A13" s="281"/>
      <c r="B13" s="282"/>
      <c r="C13" s="282"/>
      <c r="D13" s="282"/>
      <c r="E13" s="282"/>
      <c r="F13" s="282"/>
      <c r="G13" s="282"/>
      <c r="H13" s="282"/>
      <c r="I13" s="282"/>
      <c r="J13" s="282"/>
      <c r="K13" s="282"/>
      <c r="L13" s="282"/>
      <c r="M13" s="282"/>
      <c r="N13" s="283"/>
      <c r="O13" s="108"/>
      <c r="P13" s="108"/>
      <c r="Q13" s="108"/>
      <c r="R13" s="108"/>
      <c r="S13" s="108"/>
      <c r="T13" s="108"/>
      <c r="U13" s="109"/>
      <c r="V13" s="108"/>
      <c r="W13" s="257"/>
      <c r="X13" s="258"/>
      <c r="Y13" s="258"/>
      <c r="Z13" s="258"/>
      <c r="AA13" s="258"/>
      <c r="AB13" s="258"/>
      <c r="AC13" s="258"/>
      <c r="AD13" s="258"/>
      <c r="AE13" s="258"/>
      <c r="AF13" s="258"/>
      <c r="AG13" s="259"/>
      <c r="AH13" s="76"/>
      <c r="AI13" s="76"/>
      <c r="AJ13" s="76"/>
      <c r="AK13" s="110"/>
      <c r="AL13" s="110"/>
      <c r="AM13" s="110"/>
      <c r="AN13" s="100"/>
      <c r="AO13" s="101"/>
      <c r="AP13" s="100"/>
      <c r="AQ13" s="100"/>
      <c r="AR13" s="100"/>
      <c r="AS13" s="100"/>
      <c r="AT13" s="100"/>
      <c r="AU13" s="100"/>
      <c r="AV13" s="100"/>
      <c r="AW13" s="100"/>
      <c r="AX13" s="100"/>
      <c r="AY13" s="100"/>
      <c r="AZ13" s="100"/>
      <c r="BA13" s="100"/>
      <c r="BB13" s="100"/>
      <c r="BC13" s="100"/>
      <c r="BD13" s="100"/>
      <c r="BE13" s="100"/>
      <c r="BF13" s="100"/>
      <c r="BG13" s="100"/>
      <c r="BH13" s="100"/>
      <c r="BI13" s="100"/>
      <c r="BJ13" s="100"/>
      <c r="BK13" s="100"/>
      <c r="BL13" s="100"/>
      <c r="BM13" s="100"/>
      <c r="BN13" s="100"/>
      <c r="BO13" s="100"/>
      <c r="BP13" s="100"/>
      <c r="BQ13" s="100"/>
      <c r="BR13" s="100"/>
      <c r="BS13" s="100"/>
      <c r="BT13" s="100"/>
      <c r="BU13" s="100"/>
      <c r="BV13" s="100"/>
      <c r="BW13" s="100"/>
      <c r="BX13" s="100"/>
      <c r="BY13" s="100"/>
      <c r="BZ13" s="100"/>
      <c r="CA13" s="100"/>
      <c r="CB13" s="100"/>
      <c r="CC13" s="100"/>
      <c r="CD13" s="100"/>
      <c r="CE13" s="100"/>
      <c r="CF13" s="100"/>
      <c r="CG13" s="100"/>
      <c r="CH13" s="100"/>
      <c r="CI13" s="100"/>
      <c r="CJ13" s="100"/>
      <c r="CK13" s="100"/>
      <c r="CL13" s="100"/>
      <c r="CM13" s="100"/>
      <c r="CN13" s="100"/>
      <c r="CO13" s="100"/>
      <c r="CP13" s="100"/>
      <c r="CQ13" s="100"/>
      <c r="CR13" s="100"/>
      <c r="CS13" s="100"/>
      <c r="CT13" s="100"/>
      <c r="CU13" s="100"/>
      <c r="CV13" s="100"/>
    </row>
    <row r="14" spans="1:100" s="120" customFormat="1" ht="77.25" customHeight="1" x14ac:dyDescent="0.25">
      <c r="A14" s="252" t="s">
        <v>168</v>
      </c>
      <c r="B14" s="253"/>
      <c r="C14" s="111" t="s">
        <v>169</v>
      </c>
      <c r="D14" s="99" t="s">
        <v>170</v>
      </c>
      <c r="E14" s="112" t="s">
        <v>99</v>
      </c>
      <c r="F14" s="111" t="s">
        <v>171</v>
      </c>
      <c r="G14" s="111" t="s">
        <v>172</v>
      </c>
      <c r="H14" s="113" t="s">
        <v>102</v>
      </c>
      <c r="I14" s="114" t="s">
        <v>125</v>
      </c>
      <c r="J14" s="115">
        <v>100</v>
      </c>
      <c r="K14" s="111" t="s">
        <v>104</v>
      </c>
      <c r="L14" s="111" t="s">
        <v>105</v>
      </c>
      <c r="M14" s="111" t="s">
        <v>106</v>
      </c>
      <c r="N14" s="112" t="s">
        <v>107</v>
      </c>
      <c r="O14" s="116"/>
      <c r="P14" s="116"/>
      <c r="Q14" s="116"/>
      <c r="R14" s="116"/>
      <c r="S14" s="116"/>
      <c r="T14" s="116"/>
      <c r="U14" s="117"/>
      <c r="V14" s="96" t="s">
        <v>173</v>
      </c>
      <c r="W14" s="86" t="s">
        <v>281</v>
      </c>
      <c r="X14" s="95" t="s">
        <v>99</v>
      </c>
      <c r="Y14" s="92" t="s">
        <v>174</v>
      </c>
      <c r="Z14" s="96" t="s">
        <v>175</v>
      </c>
      <c r="AA14" s="94" t="s">
        <v>128</v>
      </c>
      <c r="AB14" s="95" t="s">
        <v>141</v>
      </c>
      <c r="AC14" s="86">
        <v>100</v>
      </c>
      <c r="AD14" s="118" t="s">
        <v>142</v>
      </c>
      <c r="AE14" s="95" t="s">
        <v>105</v>
      </c>
      <c r="AF14" s="95" t="s">
        <v>106</v>
      </c>
      <c r="AG14" s="95" t="s">
        <v>112</v>
      </c>
      <c r="AH14" s="190">
        <v>6</v>
      </c>
      <c r="AI14" s="190">
        <v>6</v>
      </c>
      <c r="AJ14" s="190">
        <v>1</v>
      </c>
      <c r="AK14" s="119"/>
      <c r="AL14" s="119"/>
      <c r="AM14" s="119"/>
      <c r="AN14" s="119"/>
      <c r="AO14" s="101"/>
      <c r="AP14" s="119"/>
      <c r="AQ14" s="119"/>
      <c r="AR14" s="119"/>
      <c r="AS14" s="119"/>
      <c r="AT14" s="119"/>
      <c r="AU14" s="119"/>
      <c r="AV14" s="119"/>
      <c r="AW14" s="119"/>
      <c r="AX14" s="119"/>
      <c r="AY14" s="119"/>
      <c r="AZ14" s="119"/>
      <c r="BA14" s="119"/>
      <c r="BB14" s="119"/>
    </row>
    <row r="15" spans="1:100" s="131" customFormat="1" ht="207.75" customHeight="1" x14ac:dyDescent="0.25">
      <c r="A15" s="254"/>
      <c r="B15" s="255"/>
      <c r="C15" s="93" t="s">
        <v>176</v>
      </c>
      <c r="D15" s="121" t="s">
        <v>177</v>
      </c>
      <c r="E15" s="93" t="s">
        <v>99</v>
      </c>
      <c r="F15" s="122" t="s">
        <v>269</v>
      </c>
      <c r="G15" s="93" t="s">
        <v>178</v>
      </c>
      <c r="H15" s="123" t="s">
        <v>102</v>
      </c>
      <c r="I15" s="124" t="s">
        <v>125</v>
      </c>
      <c r="J15" s="125">
        <v>100</v>
      </c>
      <c r="K15" s="93" t="s">
        <v>104</v>
      </c>
      <c r="L15" s="93" t="s">
        <v>105</v>
      </c>
      <c r="M15" s="93" t="s">
        <v>106</v>
      </c>
      <c r="N15" s="95" t="s">
        <v>107</v>
      </c>
      <c r="O15" s="213">
        <v>501</v>
      </c>
      <c r="P15" s="213">
        <v>568</v>
      </c>
      <c r="Q15" s="187">
        <v>90</v>
      </c>
      <c r="R15" s="126"/>
      <c r="S15" s="126"/>
      <c r="T15" s="126"/>
      <c r="U15" s="127"/>
      <c r="V15" s="93" t="s">
        <v>179</v>
      </c>
      <c r="W15" s="86" t="s">
        <v>282</v>
      </c>
      <c r="X15" s="93" t="s">
        <v>99</v>
      </c>
      <c r="Y15" s="93" t="s">
        <v>180</v>
      </c>
      <c r="Z15" s="93" t="s">
        <v>181</v>
      </c>
      <c r="AA15" s="123" t="s">
        <v>182</v>
      </c>
      <c r="AB15" s="93" t="s">
        <v>141</v>
      </c>
      <c r="AC15" s="121">
        <v>100</v>
      </c>
      <c r="AD15" s="128" t="s">
        <v>142</v>
      </c>
      <c r="AE15" s="93" t="s">
        <v>105</v>
      </c>
      <c r="AF15" s="93" t="s">
        <v>106</v>
      </c>
      <c r="AG15" s="93" t="s">
        <v>112</v>
      </c>
      <c r="AH15" s="190">
        <v>0</v>
      </c>
      <c r="AI15" s="190">
        <v>1</v>
      </c>
      <c r="AJ15" s="190">
        <v>0</v>
      </c>
      <c r="AK15" s="129"/>
      <c r="AL15" s="129"/>
      <c r="AM15" s="129"/>
      <c r="AN15" s="129"/>
      <c r="AO15" s="130"/>
      <c r="AP15" s="129"/>
      <c r="AQ15" s="129"/>
      <c r="AR15" s="129"/>
      <c r="AS15" s="129"/>
      <c r="AT15" s="129"/>
      <c r="AU15" s="129"/>
      <c r="AV15" s="129"/>
      <c r="AW15" s="129"/>
      <c r="AX15" s="129"/>
      <c r="AY15" s="129"/>
      <c r="AZ15" s="129"/>
      <c r="BA15" s="129"/>
      <c r="BB15" s="129"/>
    </row>
    <row r="16" spans="1:100" ht="39" customHeight="1" x14ac:dyDescent="0.25">
      <c r="A16" s="256"/>
      <c r="B16" s="256"/>
      <c r="C16" s="256"/>
      <c r="D16" s="256"/>
      <c r="E16" s="256"/>
      <c r="F16" s="256"/>
      <c r="G16" s="256"/>
      <c r="H16" s="256"/>
      <c r="I16" s="256"/>
      <c r="J16" s="256"/>
      <c r="K16" s="256"/>
      <c r="L16" s="256"/>
      <c r="M16" s="256"/>
      <c r="N16" s="256"/>
      <c r="O16" s="256"/>
      <c r="P16" s="256"/>
      <c r="Q16" s="256"/>
      <c r="R16" s="256"/>
      <c r="S16" s="256"/>
      <c r="T16" s="256"/>
      <c r="U16" s="256"/>
      <c r="V16" s="256"/>
      <c r="W16" s="108"/>
      <c r="X16" s="132"/>
      <c r="Y16" s="257"/>
      <c r="Z16" s="258"/>
      <c r="AA16" s="258"/>
      <c r="AB16" s="258"/>
      <c r="AC16" s="258"/>
      <c r="AD16" s="258"/>
      <c r="AE16" s="258"/>
      <c r="AF16" s="258"/>
      <c r="AG16" s="259"/>
      <c r="AH16" s="76"/>
      <c r="AI16" s="76"/>
      <c r="AJ16" s="76"/>
      <c r="AK16" s="133"/>
      <c r="AL16" s="133"/>
      <c r="AM16" s="133"/>
      <c r="AN16" s="100"/>
      <c r="AO16" s="101"/>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row>
    <row r="17" spans="1:100" ht="65.25" customHeight="1" x14ac:dyDescent="0.25">
      <c r="A17" s="260" t="s">
        <v>183</v>
      </c>
      <c r="B17" s="260"/>
      <c r="C17" s="134" t="s">
        <v>184</v>
      </c>
      <c r="D17" s="86" t="s">
        <v>185</v>
      </c>
      <c r="E17" s="82" t="s">
        <v>99</v>
      </c>
      <c r="F17" s="135" t="s">
        <v>186</v>
      </c>
      <c r="G17" s="85" t="s">
        <v>187</v>
      </c>
      <c r="H17" s="136" t="s">
        <v>188</v>
      </c>
      <c r="I17" s="136" t="s">
        <v>189</v>
      </c>
      <c r="J17" s="136">
        <v>1000</v>
      </c>
      <c r="K17" s="137" t="s">
        <v>190</v>
      </c>
      <c r="L17" s="85" t="s">
        <v>105</v>
      </c>
      <c r="M17" s="85" t="s">
        <v>106</v>
      </c>
      <c r="N17" s="82" t="s">
        <v>107</v>
      </c>
      <c r="O17" s="189"/>
      <c r="P17" s="189"/>
      <c r="Q17" s="189"/>
      <c r="R17" s="189"/>
      <c r="S17" s="189"/>
      <c r="T17" s="189"/>
      <c r="U17" s="138"/>
      <c r="V17" s="85" t="s">
        <v>191</v>
      </c>
      <c r="W17" s="86" t="s">
        <v>276</v>
      </c>
      <c r="X17" s="82" t="s">
        <v>99</v>
      </c>
      <c r="Y17" s="137" t="s">
        <v>192</v>
      </c>
      <c r="Z17" s="137" t="s">
        <v>193</v>
      </c>
      <c r="AA17" s="84" t="s">
        <v>182</v>
      </c>
      <c r="AB17" s="95" t="s">
        <v>194</v>
      </c>
      <c r="AC17" s="136">
        <v>1000</v>
      </c>
      <c r="AD17" s="137" t="s">
        <v>195</v>
      </c>
      <c r="AE17" s="82" t="s">
        <v>105</v>
      </c>
      <c r="AF17" s="82" t="s">
        <v>106</v>
      </c>
      <c r="AG17" s="82" t="s">
        <v>112</v>
      </c>
      <c r="AH17" s="192">
        <v>0</v>
      </c>
      <c r="AI17" s="192">
        <v>96</v>
      </c>
      <c r="AJ17" s="192">
        <v>0</v>
      </c>
      <c r="AK17" s="192">
        <v>0</v>
      </c>
      <c r="AL17" s="192">
        <v>2238</v>
      </c>
      <c r="AM17" s="192">
        <v>0</v>
      </c>
      <c r="AN17" s="192" t="s">
        <v>277</v>
      </c>
      <c r="AO17" s="101"/>
      <c r="AP17" s="100"/>
      <c r="AQ17" s="100"/>
      <c r="AR17" s="100"/>
      <c r="AS17" s="100"/>
      <c r="AT17" s="100"/>
      <c r="AU17" s="100"/>
      <c r="AV17" s="100"/>
      <c r="AW17" s="100"/>
      <c r="AX17" s="100"/>
      <c r="AY17" s="100"/>
      <c r="AZ17" s="100"/>
      <c r="BA17" s="100"/>
      <c r="BB17" s="100"/>
      <c r="BC17" s="100"/>
      <c r="BD17" s="100"/>
      <c r="BE17" s="100"/>
      <c r="BF17" s="100"/>
      <c r="BG17" s="100"/>
      <c r="BH17" s="100"/>
      <c r="BI17" s="100"/>
      <c r="BJ17" s="100"/>
      <c r="BK17" s="100"/>
      <c r="BL17" s="100"/>
      <c r="BM17" s="100"/>
      <c r="BN17" s="100"/>
      <c r="BO17" s="100"/>
      <c r="BP17" s="100"/>
      <c r="BQ17" s="100"/>
      <c r="BR17" s="100"/>
      <c r="BS17" s="100"/>
      <c r="BT17" s="100"/>
      <c r="BU17" s="100"/>
      <c r="BV17" s="100"/>
      <c r="BW17" s="100"/>
      <c r="BX17" s="100"/>
      <c r="BY17" s="100"/>
      <c r="BZ17" s="100"/>
      <c r="CA17" s="100"/>
      <c r="CB17" s="100"/>
      <c r="CC17" s="100"/>
      <c r="CD17" s="100"/>
      <c r="CE17" s="100"/>
      <c r="CF17" s="100"/>
      <c r="CG17" s="100"/>
      <c r="CH17" s="100"/>
      <c r="CI17" s="100"/>
      <c r="CJ17" s="100"/>
      <c r="CK17" s="100"/>
      <c r="CL17" s="100"/>
      <c r="CM17" s="100"/>
      <c r="CN17" s="100"/>
      <c r="CO17" s="100"/>
      <c r="CP17" s="100"/>
      <c r="CQ17" s="100"/>
      <c r="CR17" s="100"/>
      <c r="CS17" s="100"/>
      <c r="CT17" s="100"/>
      <c r="CU17" s="100"/>
      <c r="CV17" s="100"/>
    </row>
    <row r="18" spans="1:100" ht="61.5" customHeight="1" x14ac:dyDescent="0.25">
      <c r="A18" s="260"/>
      <c r="B18" s="260"/>
      <c r="C18" s="139" t="s">
        <v>196</v>
      </c>
      <c r="D18" s="86" t="s">
        <v>197</v>
      </c>
      <c r="E18" s="82" t="s">
        <v>99</v>
      </c>
      <c r="F18" s="92" t="s">
        <v>198</v>
      </c>
      <c r="G18" s="137" t="s">
        <v>199</v>
      </c>
      <c r="H18" s="85" t="s">
        <v>125</v>
      </c>
      <c r="I18" s="81">
        <v>100</v>
      </c>
      <c r="J18" s="85" t="s">
        <v>104</v>
      </c>
      <c r="K18" s="137" t="s">
        <v>200</v>
      </c>
      <c r="L18" s="85" t="s">
        <v>201</v>
      </c>
      <c r="M18" s="85" t="s">
        <v>106</v>
      </c>
      <c r="N18" s="82" t="s">
        <v>107</v>
      </c>
      <c r="O18" s="189"/>
      <c r="P18" s="189"/>
      <c r="Q18" s="189"/>
      <c r="R18" s="189"/>
      <c r="S18" s="189"/>
      <c r="T18" s="189"/>
      <c r="U18" s="140"/>
      <c r="V18" s="85" t="s">
        <v>202</v>
      </c>
      <c r="W18" s="86" t="s">
        <v>283</v>
      </c>
      <c r="X18" s="82" t="s">
        <v>99</v>
      </c>
      <c r="Y18" s="96" t="s">
        <v>203</v>
      </c>
      <c r="Z18" s="134" t="s">
        <v>204</v>
      </c>
      <c r="AA18" s="84" t="s">
        <v>110</v>
      </c>
      <c r="AB18" s="81" t="s">
        <v>205</v>
      </c>
      <c r="AC18" s="85">
        <v>1000</v>
      </c>
      <c r="AD18" s="137" t="s">
        <v>190</v>
      </c>
      <c r="AE18" s="85" t="s">
        <v>201</v>
      </c>
      <c r="AF18" s="82" t="s">
        <v>106</v>
      </c>
      <c r="AG18" s="82" t="s">
        <v>112</v>
      </c>
      <c r="AH18" s="150">
        <v>0</v>
      </c>
      <c r="AI18" s="150">
        <v>11</v>
      </c>
      <c r="AJ18" s="150">
        <v>0</v>
      </c>
      <c r="AO18" s="90"/>
    </row>
    <row r="19" spans="1:100" ht="60" customHeight="1" x14ac:dyDescent="0.25">
      <c r="A19" s="260"/>
      <c r="B19" s="260"/>
      <c r="C19" s="134" t="s">
        <v>206</v>
      </c>
      <c r="D19" s="86" t="s">
        <v>207</v>
      </c>
      <c r="E19" s="82" t="s">
        <v>99</v>
      </c>
      <c r="F19" s="92" t="s">
        <v>208</v>
      </c>
      <c r="G19" s="137" t="s">
        <v>209</v>
      </c>
      <c r="H19" s="135" t="s">
        <v>210</v>
      </c>
      <c r="I19" s="85" t="s">
        <v>125</v>
      </c>
      <c r="J19" s="136">
        <v>100</v>
      </c>
      <c r="K19" s="85" t="s">
        <v>104</v>
      </c>
      <c r="L19" s="85" t="s">
        <v>201</v>
      </c>
      <c r="M19" s="85" t="s">
        <v>106</v>
      </c>
      <c r="N19" s="82" t="s">
        <v>107</v>
      </c>
      <c r="O19" s="112">
        <v>2</v>
      </c>
      <c r="P19" s="112">
        <v>2</v>
      </c>
      <c r="Q19" s="112">
        <v>2</v>
      </c>
      <c r="R19" s="189"/>
      <c r="S19" s="189"/>
      <c r="T19" s="189"/>
      <c r="U19" s="141"/>
      <c r="V19" s="142"/>
      <c r="W19" s="143"/>
      <c r="X19" s="143"/>
      <c r="Y19" s="144"/>
      <c r="Z19" s="145"/>
      <c r="AA19" s="146"/>
      <c r="AB19" s="147"/>
      <c r="AC19" s="148"/>
      <c r="AD19" s="147"/>
      <c r="AE19" s="147"/>
      <c r="AF19" s="147"/>
      <c r="AG19" s="147"/>
      <c r="AH19" s="149"/>
      <c r="AI19" s="149"/>
      <c r="AJ19" s="149"/>
    </row>
    <row r="20" spans="1:100" ht="15" customHeight="1" x14ac:dyDescent="0.25">
      <c r="A20" s="256"/>
      <c r="B20" s="256"/>
      <c r="C20" s="256"/>
      <c r="D20" s="256"/>
      <c r="E20" s="256"/>
      <c r="F20" s="256"/>
      <c r="G20" s="256"/>
      <c r="H20" s="256"/>
      <c r="I20" s="256"/>
      <c r="J20" s="256"/>
      <c r="K20" s="256"/>
      <c r="L20" s="256"/>
      <c r="M20" s="256"/>
      <c r="N20" s="256"/>
      <c r="O20" s="256"/>
      <c r="P20" s="256"/>
      <c r="Q20" s="256"/>
      <c r="R20" s="256"/>
      <c r="S20" s="256"/>
      <c r="T20" s="256"/>
      <c r="U20" s="256"/>
      <c r="V20" s="256"/>
      <c r="W20" s="150"/>
      <c r="X20" s="150"/>
      <c r="Y20" s="150"/>
      <c r="Z20" s="150"/>
      <c r="AA20" s="150"/>
      <c r="AB20" s="150"/>
      <c r="AC20" s="150"/>
      <c r="AD20" s="150"/>
      <c r="AE20" s="150"/>
      <c r="AF20" s="150"/>
      <c r="AG20" s="150"/>
      <c r="AH20" s="151"/>
      <c r="AI20" s="151"/>
      <c r="AJ20" s="151"/>
    </row>
    <row r="21" spans="1:100" ht="93.75" customHeight="1" x14ac:dyDescent="0.25">
      <c r="A21" s="260" t="s">
        <v>211</v>
      </c>
      <c r="B21" s="260"/>
      <c r="C21" s="262" t="s">
        <v>212</v>
      </c>
      <c r="D21" s="86" t="s">
        <v>213</v>
      </c>
      <c r="E21" s="82" t="s">
        <v>99</v>
      </c>
      <c r="F21" s="134" t="s">
        <v>214</v>
      </c>
      <c r="G21" s="135" t="s">
        <v>215</v>
      </c>
      <c r="H21" s="137" t="s">
        <v>216</v>
      </c>
      <c r="I21" s="85" t="s">
        <v>125</v>
      </c>
      <c r="J21" s="136">
        <v>100</v>
      </c>
      <c r="K21" s="85" t="s">
        <v>104</v>
      </c>
      <c r="L21" s="85" t="s">
        <v>105</v>
      </c>
      <c r="M21" s="85" t="s">
        <v>106</v>
      </c>
      <c r="N21" s="82" t="s">
        <v>294</v>
      </c>
      <c r="O21" s="194">
        <v>3209</v>
      </c>
      <c r="P21" s="194">
        <v>3284</v>
      </c>
      <c r="Q21" s="294">
        <f>O21/P21*100</f>
        <v>97.716199756394644</v>
      </c>
      <c r="R21" s="152"/>
      <c r="S21" s="152"/>
      <c r="T21" s="152"/>
      <c r="U21" s="153"/>
      <c r="V21" s="136" t="s">
        <v>212</v>
      </c>
      <c r="W21" s="82" t="s">
        <v>284</v>
      </c>
      <c r="X21" s="82" t="s">
        <v>99</v>
      </c>
      <c r="Y21" s="137" t="s">
        <v>217</v>
      </c>
      <c r="Z21" s="137" t="s">
        <v>218</v>
      </c>
      <c r="AA21" s="84" t="s">
        <v>128</v>
      </c>
      <c r="AB21" s="137" t="s">
        <v>219</v>
      </c>
      <c r="AC21" s="154">
        <v>100</v>
      </c>
      <c r="AD21" s="137" t="s">
        <v>220</v>
      </c>
      <c r="AE21" s="82" t="s">
        <v>105</v>
      </c>
      <c r="AF21" s="82" t="s">
        <v>106</v>
      </c>
      <c r="AG21" s="82" t="s">
        <v>112</v>
      </c>
      <c r="AH21" s="194">
        <v>3209</v>
      </c>
      <c r="AI21" s="194">
        <v>3284</v>
      </c>
      <c r="AJ21" s="294">
        <f>AH21/AI21*100</f>
        <v>97.716199756394644</v>
      </c>
    </row>
    <row r="22" spans="1:100" ht="54" customHeight="1" x14ac:dyDescent="0.25">
      <c r="A22" s="260"/>
      <c r="B22" s="260"/>
      <c r="C22" s="262"/>
      <c r="D22" s="263"/>
      <c r="E22" s="264"/>
      <c r="F22" s="264"/>
      <c r="G22" s="264"/>
      <c r="H22" s="264"/>
      <c r="I22" s="264"/>
      <c r="J22" s="264"/>
      <c r="K22" s="264"/>
      <c r="L22" s="264"/>
      <c r="M22" s="264"/>
      <c r="N22" s="265"/>
      <c r="O22" s="155"/>
      <c r="P22" s="155"/>
      <c r="Q22" s="155"/>
      <c r="R22" s="155"/>
      <c r="S22" s="155"/>
      <c r="T22" s="155"/>
      <c r="U22" s="156"/>
      <c r="V22" s="85" t="s">
        <v>221</v>
      </c>
      <c r="W22" s="157" t="s">
        <v>285</v>
      </c>
      <c r="X22" s="82" t="s">
        <v>99</v>
      </c>
      <c r="Y22" s="158" t="s">
        <v>222</v>
      </c>
      <c r="Z22" s="159" t="s">
        <v>223</v>
      </c>
      <c r="AA22" s="84" t="s">
        <v>128</v>
      </c>
      <c r="AB22" s="137" t="s">
        <v>219</v>
      </c>
      <c r="AC22" s="154">
        <v>100</v>
      </c>
      <c r="AD22" s="160" t="s">
        <v>142</v>
      </c>
      <c r="AE22" s="82" t="s">
        <v>105</v>
      </c>
      <c r="AF22" s="82" t="s">
        <v>106</v>
      </c>
      <c r="AG22" s="82" t="s">
        <v>112</v>
      </c>
      <c r="AH22" s="194">
        <v>27</v>
      </c>
      <c r="AI22" s="194">
        <v>27</v>
      </c>
      <c r="AJ22" s="194">
        <v>1</v>
      </c>
    </row>
    <row r="23" spans="1:100" ht="39" customHeight="1" x14ac:dyDescent="0.25">
      <c r="A23" s="260"/>
      <c r="B23" s="260"/>
      <c r="C23" s="262"/>
      <c r="D23" s="266"/>
      <c r="E23" s="267"/>
      <c r="F23" s="267"/>
      <c r="G23" s="267"/>
      <c r="H23" s="267"/>
      <c r="I23" s="267"/>
      <c r="J23" s="267"/>
      <c r="K23" s="267"/>
      <c r="L23" s="267"/>
      <c r="M23" s="267"/>
      <c r="N23" s="268"/>
      <c r="O23" s="161"/>
      <c r="P23" s="161"/>
      <c r="Q23" s="161"/>
      <c r="R23" s="161"/>
      <c r="S23" s="161"/>
      <c r="T23" s="161"/>
      <c r="U23" s="162"/>
      <c r="V23" s="144"/>
      <c r="W23" s="144"/>
      <c r="X23" s="144"/>
      <c r="Y23" s="144"/>
      <c r="Z23" s="144"/>
      <c r="AA23" s="144"/>
      <c r="AB23" s="144"/>
      <c r="AC23" s="144"/>
      <c r="AD23" s="144"/>
      <c r="AE23" s="144"/>
      <c r="AF23" s="144"/>
      <c r="AG23" s="144"/>
      <c r="AH23" s="144"/>
      <c r="AI23" s="144"/>
      <c r="AJ23" s="144"/>
    </row>
    <row r="24" spans="1:100" x14ac:dyDescent="0.25">
      <c r="O24" s="100"/>
      <c r="P24" s="100"/>
      <c r="Q24" s="100"/>
      <c r="R24" s="100"/>
      <c r="S24" s="100"/>
      <c r="T24" s="100"/>
      <c r="U24" s="100"/>
    </row>
    <row r="25" spans="1:100" x14ac:dyDescent="0.25">
      <c r="O25" s="100"/>
      <c r="P25" s="100"/>
      <c r="Q25" s="100"/>
      <c r="R25" s="100"/>
      <c r="S25" s="100"/>
      <c r="T25" s="100"/>
      <c r="U25" s="100"/>
    </row>
    <row r="26" spans="1:100" x14ac:dyDescent="0.25">
      <c r="O26" s="100"/>
      <c r="P26" s="100"/>
      <c r="Q26" s="100"/>
      <c r="R26" s="100"/>
      <c r="S26" s="100"/>
      <c r="T26" s="100"/>
      <c r="U26" s="100"/>
      <c r="AA26" s="70"/>
      <c r="AB26" s="70"/>
      <c r="AC26" s="70"/>
      <c r="AD26" s="70"/>
      <c r="AE26" s="70"/>
      <c r="AF26" s="70"/>
      <c r="AG26" s="70"/>
      <c r="AH26" s="70"/>
      <c r="AI26" s="70"/>
    </row>
    <row r="27" spans="1:100" x14ac:dyDescent="0.25">
      <c r="O27" s="100"/>
      <c r="P27" s="100"/>
      <c r="Q27" s="100"/>
      <c r="R27" s="100"/>
      <c r="S27" s="100"/>
      <c r="T27" s="100"/>
      <c r="U27" s="100"/>
      <c r="AA27" s="70"/>
      <c r="AB27" s="70"/>
      <c r="AC27" s="70"/>
      <c r="AD27" s="70"/>
      <c r="AE27" s="70"/>
      <c r="AF27" s="70"/>
      <c r="AG27" s="70"/>
      <c r="AH27" s="70"/>
      <c r="AI27" s="70"/>
    </row>
    <row r="28" spans="1:100" x14ac:dyDescent="0.25">
      <c r="O28" s="100"/>
      <c r="P28" s="100"/>
      <c r="Q28" s="100"/>
      <c r="R28" s="100"/>
      <c r="S28" s="100"/>
      <c r="T28" s="100"/>
      <c r="U28" s="100"/>
      <c r="Y28" s="163"/>
      <c r="Z28" s="164"/>
      <c r="AA28" s="165"/>
      <c r="AB28" s="166"/>
      <c r="AC28" s="167"/>
      <c r="AD28" s="167"/>
      <c r="AE28" s="165"/>
      <c r="AF28" s="167"/>
      <c r="AG28" s="167"/>
      <c r="AH28" s="168"/>
      <c r="AI28" s="70"/>
    </row>
    <row r="29" spans="1:100" x14ac:dyDescent="0.25">
      <c r="O29" s="100"/>
      <c r="P29" s="100"/>
      <c r="Q29" s="100"/>
      <c r="R29" s="100"/>
      <c r="S29" s="100"/>
      <c r="T29" s="100"/>
      <c r="U29" s="100"/>
      <c r="AA29" s="70"/>
      <c r="AB29" s="70"/>
      <c r="AC29" s="70"/>
      <c r="AD29" s="70"/>
      <c r="AE29" s="70"/>
      <c r="AF29" s="70"/>
      <c r="AG29" s="70"/>
      <c r="AH29" s="70"/>
      <c r="AI29" s="70"/>
    </row>
    <row r="30" spans="1:100" x14ac:dyDescent="0.25">
      <c r="O30" s="100"/>
      <c r="P30" s="100"/>
      <c r="Q30" s="100"/>
      <c r="R30" s="100"/>
      <c r="S30" s="100"/>
      <c r="T30" s="100"/>
      <c r="U30" s="100"/>
    </row>
    <row r="31" spans="1:100" x14ac:dyDescent="0.25">
      <c r="O31" s="100"/>
      <c r="P31" s="100"/>
      <c r="Q31" s="100"/>
      <c r="R31" s="100"/>
      <c r="S31" s="100"/>
      <c r="T31" s="100"/>
      <c r="U31" s="100"/>
    </row>
    <row r="32" spans="1:100" x14ac:dyDescent="0.25">
      <c r="O32" s="100"/>
      <c r="P32" s="100"/>
      <c r="Q32" s="100"/>
      <c r="R32" s="100"/>
      <c r="S32" s="100"/>
      <c r="T32" s="100"/>
      <c r="U32" s="100"/>
    </row>
    <row r="33" spans="15:21" x14ac:dyDescent="0.25">
      <c r="O33" s="100"/>
      <c r="P33" s="100"/>
      <c r="Q33" s="100"/>
      <c r="R33" s="100"/>
      <c r="S33" s="100"/>
      <c r="T33" s="100"/>
      <c r="U33" s="100"/>
    </row>
    <row r="34" spans="15:21" x14ac:dyDescent="0.25">
      <c r="O34" s="100"/>
      <c r="P34" s="100"/>
      <c r="Q34" s="100"/>
      <c r="R34" s="100"/>
      <c r="S34" s="100"/>
      <c r="T34" s="100"/>
      <c r="U34" s="100"/>
    </row>
    <row r="35" spans="15:21" x14ac:dyDescent="0.25">
      <c r="O35" s="100"/>
      <c r="P35" s="100"/>
      <c r="Q35" s="100"/>
      <c r="R35" s="100"/>
      <c r="S35" s="100"/>
      <c r="T35" s="100"/>
      <c r="U35" s="100"/>
    </row>
    <row r="36" spans="15:21" x14ac:dyDescent="0.25">
      <c r="O36" s="100"/>
      <c r="P36" s="100"/>
      <c r="Q36" s="100"/>
      <c r="R36" s="100"/>
      <c r="S36" s="100"/>
      <c r="T36" s="100"/>
      <c r="U36" s="100"/>
    </row>
    <row r="37" spans="15:21" x14ac:dyDescent="0.25">
      <c r="O37" s="100"/>
      <c r="P37" s="100"/>
      <c r="Q37" s="100"/>
      <c r="R37" s="100"/>
      <c r="S37" s="100"/>
      <c r="T37" s="100"/>
      <c r="U37" s="100"/>
    </row>
    <row r="38" spans="15:21" x14ac:dyDescent="0.25">
      <c r="O38" s="100"/>
      <c r="P38" s="100"/>
      <c r="Q38" s="100"/>
      <c r="R38" s="100"/>
      <c r="S38" s="100"/>
      <c r="T38" s="100"/>
      <c r="U38" s="100"/>
    </row>
    <row r="39" spans="15:21" x14ac:dyDescent="0.25">
      <c r="O39" s="100"/>
      <c r="P39" s="100"/>
      <c r="Q39" s="100"/>
      <c r="R39" s="100"/>
      <c r="S39" s="100"/>
      <c r="T39" s="100"/>
      <c r="U39" s="100"/>
    </row>
    <row r="40" spans="15:21" x14ac:dyDescent="0.25">
      <c r="O40" s="100"/>
      <c r="P40" s="100"/>
      <c r="Q40" s="100"/>
      <c r="R40" s="100"/>
      <c r="S40" s="100"/>
      <c r="T40" s="100"/>
      <c r="U40" s="100"/>
    </row>
    <row r="41" spans="15:21" x14ac:dyDescent="0.25">
      <c r="O41" s="100"/>
      <c r="P41" s="100"/>
      <c r="Q41" s="100"/>
      <c r="R41" s="100"/>
      <c r="S41" s="100"/>
      <c r="T41" s="100"/>
      <c r="U41" s="100"/>
    </row>
    <row r="42" spans="15:21" x14ac:dyDescent="0.25">
      <c r="O42" s="100"/>
      <c r="P42" s="100"/>
      <c r="Q42" s="100"/>
      <c r="R42" s="100"/>
      <c r="S42" s="100"/>
      <c r="T42" s="100"/>
      <c r="U42" s="100"/>
    </row>
    <row r="43" spans="15:21" x14ac:dyDescent="0.25">
      <c r="O43" s="100"/>
      <c r="P43" s="100"/>
      <c r="Q43" s="100"/>
      <c r="R43" s="100"/>
      <c r="S43" s="100"/>
      <c r="T43" s="100"/>
      <c r="U43" s="100"/>
    </row>
    <row r="44" spans="15:21" x14ac:dyDescent="0.25">
      <c r="O44" s="100"/>
      <c r="P44" s="100"/>
      <c r="Q44" s="100"/>
      <c r="R44" s="100"/>
      <c r="S44" s="100"/>
      <c r="T44" s="100"/>
      <c r="U44" s="100"/>
    </row>
    <row r="45" spans="15:21" x14ac:dyDescent="0.25">
      <c r="O45" s="100"/>
      <c r="P45" s="100"/>
      <c r="Q45" s="100"/>
      <c r="R45" s="100"/>
      <c r="S45" s="100"/>
      <c r="T45" s="100"/>
      <c r="U45" s="100"/>
    </row>
    <row r="46" spans="15:21" x14ac:dyDescent="0.25">
      <c r="O46" s="100"/>
      <c r="P46" s="100"/>
      <c r="Q46" s="100"/>
      <c r="R46" s="100"/>
      <c r="S46" s="100"/>
      <c r="T46" s="100"/>
      <c r="U46" s="100"/>
    </row>
    <row r="47" spans="15:21" x14ac:dyDescent="0.25">
      <c r="O47" s="100"/>
      <c r="P47" s="100"/>
      <c r="Q47" s="100"/>
      <c r="R47" s="100"/>
      <c r="S47" s="100"/>
      <c r="T47" s="100"/>
      <c r="U47" s="100"/>
    </row>
    <row r="48" spans="15:21" x14ac:dyDescent="0.25">
      <c r="O48" s="100"/>
      <c r="P48" s="100"/>
      <c r="Q48" s="100"/>
      <c r="R48" s="100"/>
      <c r="S48" s="100"/>
      <c r="T48" s="100"/>
      <c r="U48" s="100"/>
    </row>
    <row r="49" spans="15:21" x14ac:dyDescent="0.25">
      <c r="O49" s="100"/>
      <c r="P49" s="100"/>
      <c r="Q49" s="100"/>
      <c r="R49" s="100"/>
      <c r="S49" s="100"/>
      <c r="T49" s="100"/>
      <c r="U49" s="100"/>
    </row>
    <row r="50" spans="15:21" x14ac:dyDescent="0.25">
      <c r="O50" s="100"/>
      <c r="P50" s="100"/>
      <c r="Q50" s="100"/>
      <c r="R50" s="100"/>
      <c r="S50" s="100"/>
      <c r="T50" s="100"/>
      <c r="U50" s="100"/>
    </row>
    <row r="51" spans="15:21" x14ac:dyDescent="0.25">
      <c r="O51" s="100"/>
      <c r="P51" s="100"/>
      <c r="Q51" s="100"/>
      <c r="R51" s="100"/>
      <c r="S51" s="100"/>
      <c r="T51" s="100"/>
      <c r="U51" s="100"/>
    </row>
    <row r="52" spans="15:21" x14ac:dyDescent="0.25">
      <c r="O52" s="100"/>
      <c r="P52" s="100"/>
      <c r="Q52" s="100"/>
      <c r="R52" s="100"/>
      <c r="S52" s="100"/>
      <c r="T52" s="100"/>
      <c r="U52" s="100"/>
    </row>
    <row r="53" spans="15:21" x14ac:dyDescent="0.25">
      <c r="O53" s="100"/>
      <c r="P53" s="100"/>
      <c r="Q53" s="100"/>
      <c r="R53" s="100"/>
      <c r="S53" s="100"/>
      <c r="T53" s="100"/>
      <c r="U53" s="100"/>
    </row>
    <row r="54" spans="15:21" x14ac:dyDescent="0.25">
      <c r="O54" s="100"/>
      <c r="P54" s="100"/>
      <c r="Q54" s="100"/>
      <c r="R54" s="100"/>
      <c r="S54" s="100"/>
      <c r="T54" s="100"/>
      <c r="U54" s="100"/>
    </row>
    <row r="55" spans="15:21" x14ac:dyDescent="0.25">
      <c r="O55" s="100"/>
      <c r="P55" s="100"/>
      <c r="Q55" s="100"/>
      <c r="R55" s="100"/>
      <c r="S55" s="100"/>
      <c r="T55" s="100"/>
      <c r="U55" s="100"/>
    </row>
    <row r="56" spans="15:21" x14ac:dyDescent="0.25">
      <c r="O56" s="100"/>
      <c r="P56" s="100"/>
      <c r="Q56" s="100"/>
      <c r="R56" s="100"/>
      <c r="S56" s="100"/>
      <c r="T56" s="100"/>
      <c r="U56" s="100"/>
    </row>
    <row r="57" spans="15:21" x14ac:dyDescent="0.25">
      <c r="O57" s="100"/>
      <c r="P57" s="100"/>
      <c r="Q57" s="100"/>
      <c r="R57" s="100"/>
      <c r="S57" s="100"/>
      <c r="T57" s="100"/>
      <c r="U57" s="100"/>
    </row>
    <row r="58" spans="15:21" x14ac:dyDescent="0.25">
      <c r="O58" s="100"/>
      <c r="P58" s="100"/>
      <c r="Q58" s="100"/>
      <c r="R58" s="100"/>
      <c r="S58" s="100"/>
      <c r="T58" s="100"/>
      <c r="U58" s="100"/>
    </row>
    <row r="59" spans="15:21" x14ac:dyDescent="0.25">
      <c r="O59" s="100"/>
      <c r="P59" s="100"/>
      <c r="Q59" s="100"/>
      <c r="R59" s="100"/>
      <c r="S59" s="100"/>
      <c r="T59" s="100"/>
      <c r="U59" s="100"/>
    </row>
    <row r="60" spans="15:21" x14ac:dyDescent="0.25">
      <c r="O60" s="100"/>
      <c r="P60" s="100"/>
      <c r="Q60" s="100"/>
      <c r="R60" s="100"/>
      <c r="S60" s="100"/>
      <c r="T60" s="100"/>
      <c r="U60" s="100"/>
    </row>
    <row r="61" spans="15:21" x14ac:dyDescent="0.25">
      <c r="O61" s="100"/>
      <c r="P61" s="100"/>
      <c r="Q61" s="100"/>
      <c r="R61" s="100"/>
      <c r="S61" s="100"/>
      <c r="T61" s="100"/>
      <c r="U61" s="100"/>
    </row>
    <row r="62" spans="15:21" x14ac:dyDescent="0.25">
      <c r="O62" s="100"/>
      <c r="P62" s="100"/>
      <c r="Q62" s="100"/>
      <c r="R62" s="100"/>
      <c r="S62" s="100"/>
      <c r="T62" s="100"/>
      <c r="U62" s="100"/>
    </row>
    <row r="63" spans="15:21" x14ac:dyDescent="0.25">
      <c r="O63" s="100"/>
      <c r="P63" s="100"/>
      <c r="Q63" s="100"/>
      <c r="R63" s="100"/>
      <c r="S63" s="100"/>
      <c r="T63" s="100"/>
      <c r="U63" s="100"/>
    </row>
    <row r="64" spans="15:21" x14ac:dyDescent="0.25">
      <c r="O64" s="100"/>
      <c r="P64" s="100"/>
      <c r="Q64" s="100"/>
      <c r="R64" s="100"/>
      <c r="S64" s="100"/>
      <c r="T64" s="100"/>
      <c r="U64" s="100"/>
    </row>
    <row r="65" spans="15:21" x14ac:dyDescent="0.25">
      <c r="O65" s="100"/>
      <c r="P65" s="100"/>
      <c r="Q65" s="100"/>
      <c r="R65" s="100"/>
      <c r="S65" s="100"/>
      <c r="T65" s="100"/>
      <c r="U65" s="100"/>
    </row>
    <row r="66" spans="15:21" x14ac:dyDescent="0.25">
      <c r="O66" s="100"/>
      <c r="P66" s="100"/>
      <c r="Q66" s="100"/>
      <c r="R66" s="100"/>
      <c r="S66" s="100"/>
      <c r="T66" s="100"/>
      <c r="U66" s="100"/>
    </row>
    <row r="67" spans="15:21" x14ac:dyDescent="0.25">
      <c r="O67" s="100"/>
      <c r="P67" s="100"/>
      <c r="Q67" s="100"/>
      <c r="R67" s="100"/>
      <c r="S67" s="100"/>
      <c r="T67" s="100"/>
      <c r="U67" s="100"/>
    </row>
    <row r="68" spans="15:21" x14ac:dyDescent="0.25">
      <c r="O68" s="100"/>
      <c r="P68" s="100"/>
      <c r="Q68" s="100"/>
      <c r="R68" s="100"/>
      <c r="S68" s="100"/>
      <c r="T68" s="100"/>
      <c r="U68" s="100"/>
    </row>
    <row r="69" spans="15:21" x14ac:dyDescent="0.25">
      <c r="O69" s="100"/>
      <c r="P69" s="100"/>
      <c r="Q69" s="100"/>
      <c r="R69" s="100"/>
      <c r="S69" s="100"/>
      <c r="T69" s="100"/>
      <c r="U69" s="100"/>
    </row>
    <row r="70" spans="15:21" x14ac:dyDescent="0.25">
      <c r="O70" s="100"/>
      <c r="P70" s="100"/>
      <c r="Q70" s="100"/>
      <c r="R70" s="100"/>
      <c r="S70" s="100"/>
      <c r="T70" s="100"/>
      <c r="U70" s="100"/>
    </row>
    <row r="71" spans="15:21" x14ac:dyDescent="0.25">
      <c r="O71" s="100"/>
      <c r="P71" s="100"/>
      <c r="Q71" s="100"/>
      <c r="R71" s="100"/>
      <c r="S71" s="100"/>
      <c r="T71" s="100"/>
      <c r="U71" s="100"/>
    </row>
    <row r="72" spans="15:21" x14ac:dyDescent="0.25">
      <c r="O72" s="100"/>
      <c r="P72" s="100"/>
      <c r="Q72" s="100"/>
      <c r="R72" s="100"/>
      <c r="S72" s="100"/>
      <c r="T72" s="100"/>
      <c r="U72" s="100"/>
    </row>
    <row r="73" spans="15:21" x14ac:dyDescent="0.25">
      <c r="O73" s="100"/>
      <c r="P73" s="100"/>
      <c r="Q73" s="100"/>
      <c r="R73" s="100"/>
      <c r="S73" s="100"/>
      <c r="T73" s="100"/>
      <c r="U73" s="100"/>
    </row>
    <row r="74" spans="15:21" x14ac:dyDescent="0.25">
      <c r="O74" s="100"/>
      <c r="P74" s="100"/>
      <c r="Q74" s="100"/>
      <c r="R74" s="100"/>
      <c r="S74" s="100"/>
      <c r="T74" s="100"/>
      <c r="U74" s="100"/>
    </row>
    <row r="75" spans="15:21" x14ac:dyDescent="0.25">
      <c r="O75" s="100"/>
      <c r="P75" s="100"/>
      <c r="Q75" s="100"/>
      <c r="R75" s="100"/>
      <c r="S75" s="100"/>
      <c r="T75" s="100"/>
      <c r="U75" s="100"/>
    </row>
    <row r="76" spans="15:21" x14ac:dyDescent="0.25">
      <c r="O76" s="100"/>
      <c r="P76" s="100"/>
      <c r="Q76" s="100"/>
      <c r="R76" s="100"/>
      <c r="S76" s="100"/>
      <c r="T76" s="100"/>
      <c r="U76" s="100"/>
    </row>
    <row r="77" spans="15:21" x14ac:dyDescent="0.25">
      <c r="O77" s="100"/>
      <c r="P77" s="100"/>
      <c r="Q77" s="100"/>
      <c r="R77" s="100"/>
      <c r="S77" s="100"/>
      <c r="T77" s="100"/>
      <c r="U77" s="100"/>
    </row>
    <row r="78" spans="15:21" x14ac:dyDescent="0.25">
      <c r="O78" s="100"/>
      <c r="P78" s="100"/>
      <c r="Q78" s="100"/>
      <c r="R78" s="100"/>
      <c r="S78" s="100"/>
      <c r="T78" s="100"/>
      <c r="U78" s="100"/>
    </row>
    <row r="79" spans="15:21" x14ac:dyDescent="0.25">
      <c r="O79" s="100"/>
      <c r="P79" s="100"/>
      <c r="Q79" s="100"/>
      <c r="R79" s="100"/>
      <c r="S79" s="100"/>
      <c r="T79" s="100"/>
      <c r="U79" s="100"/>
    </row>
    <row r="80" spans="15:21" x14ac:dyDescent="0.25">
      <c r="O80" s="100"/>
      <c r="P80" s="100"/>
      <c r="Q80" s="100"/>
      <c r="R80" s="100"/>
      <c r="S80" s="100"/>
      <c r="T80" s="100"/>
      <c r="U80" s="100"/>
    </row>
    <row r="81" spans="15:21" x14ac:dyDescent="0.25">
      <c r="O81" s="100"/>
      <c r="P81" s="100"/>
      <c r="Q81" s="100"/>
      <c r="R81" s="100"/>
      <c r="S81" s="100"/>
      <c r="T81" s="100"/>
      <c r="U81" s="100"/>
    </row>
    <row r="82" spans="15:21" x14ac:dyDescent="0.25">
      <c r="O82" s="100"/>
      <c r="P82" s="100"/>
      <c r="Q82" s="100"/>
      <c r="R82" s="100"/>
      <c r="S82" s="100"/>
      <c r="T82" s="100"/>
      <c r="U82" s="100"/>
    </row>
    <row r="83" spans="15:21" x14ac:dyDescent="0.25">
      <c r="O83" s="100"/>
      <c r="P83" s="100"/>
      <c r="Q83" s="100"/>
      <c r="R83" s="100"/>
      <c r="S83" s="100"/>
      <c r="T83" s="100"/>
      <c r="U83" s="100"/>
    </row>
    <row r="84" spans="15:21" x14ac:dyDescent="0.25">
      <c r="O84" s="100"/>
      <c r="P84" s="100"/>
      <c r="Q84" s="100"/>
      <c r="R84" s="100"/>
      <c r="S84" s="100"/>
      <c r="T84" s="100"/>
      <c r="U84" s="100"/>
    </row>
    <row r="85" spans="15:21" x14ac:dyDescent="0.25">
      <c r="O85" s="100"/>
      <c r="P85" s="100"/>
      <c r="Q85" s="100"/>
      <c r="R85" s="100"/>
      <c r="S85" s="100"/>
      <c r="T85" s="100"/>
      <c r="U85" s="100"/>
    </row>
    <row r="86" spans="15:21" x14ac:dyDescent="0.25">
      <c r="O86" s="100"/>
      <c r="P86" s="100"/>
      <c r="Q86" s="100"/>
      <c r="R86" s="100"/>
      <c r="S86" s="100"/>
      <c r="T86" s="100"/>
      <c r="U86" s="100"/>
    </row>
    <row r="87" spans="15:21" x14ac:dyDescent="0.25">
      <c r="O87" s="100"/>
      <c r="P87" s="100"/>
      <c r="Q87" s="100"/>
      <c r="R87" s="100"/>
      <c r="S87" s="100"/>
      <c r="T87" s="100"/>
      <c r="U87" s="100"/>
    </row>
    <row r="88" spans="15:21" x14ac:dyDescent="0.25">
      <c r="O88" s="100"/>
      <c r="P88" s="100"/>
      <c r="Q88" s="100"/>
      <c r="R88" s="100"/>
      <c r="S88" s="100"/>
      <c r="T88" s="100"/>
      <c r="U88" s="100"/>
    </row>
    <row r="89" spans="15:21" x14ac:dyDescent="0.25">
      <c r="O89" s="100"/>
      <c r="P89" s="100"/>
      <c r="Q89" s="100"/>
      <c r="R89" s="100"/>
      <c r="S89" s="100"/>
      <c r="T89" s="100"/>
      <c r="U89" s="100"/>
    </row>
    <row r="90" spans="15:21" x14ac:dyDescent="0.25">
      <c r="O90" s="100"/>
      <c r="P90" s="100"/>
      <c r="Q90" s="100"/>
      <c r="R90" s="100"/>
      <c r="S90" s="100"/>
      <c r="T90" s="100"/>
      <c r="U90" s="100"/>
    </row>
    <row r="91" spans="15:21" x14ac:dyDescent="0.25">
      <c r="O91" s="100"/>
      <c r="P91" s="100"/>
      <c r="Q91" s="100"/>
      <c r="R91" s="100"/>
      <c r="S91" s="100"/>
      <c r="T91" s="100"/>
      <c r="U91" s="100"/>
    </row>
    <row r="92" spans="15:21" x14ac:dyDescent="0.25">
      <c r="O92" s="100"/>
      <c r="P92" s="100"/>
      <c r="Q92" s="100"/>
      <c r="R92" s="100"/>
      <c r="S92" s="100"/>
      <c r="T92" s="100"/>
      <c r="U92" s="100"/>
    </row>
    <row r="93" spans="15:21" x14ac:dyDescent="0.25">
      <c r="O93" s="100"/>
      <c r="P93" s="100"/>
      <c r="Q93" s="100"/>
      <c r="R93" s="100"/>
      <c r="S93" s="100"/>
      <c r="T93" s="100"/>
      <c r="U93" s="100"/>
    </row>
    <row r="94" spans="15:21" x14ac:dyDescent="0.25">
      <c r="O94" s="100"/>
      <c r="P94" s="100"/>
      <c r="Q94" s="100"/>
      <c r="R94" s="100"/>
      <c r="S94" s="100"/>
      <c r="T94" s="100"/>
      <c r="U94" s="100"/>
    </row>
    <row r="95" spans="15:21" x14ac:dyDescent="0.25">
      <c r="O95" s="100"/>
      <c r="P95" s="100"/>
      <c r="Q95" s="100"/>
      <c r="R95" s="100"/>
      <c r="S95" s="100"/>
      <c r="T95" s="100"/>
      <c r="U95" s="100"/>
    </row>
    <row r="96" spans="15:21" x14ac:dyDescent="0.25">
      <c r="O96" s="100"/>
      <c r="P96" s="100"/>
      <c r="Q96" s="100"/>
      <c r="R96" s="100"/>
      <c r="S96" s="100"/>
      <c r="T96" s="100"/>
      <c r="U96" s="100"/>
    </row>
    <row r="97" spans="15:21" x14ac:dyDescent="0.25">
      <c r="O97" s="100"/>
      <c r="P97" s="100"/>
      <c r="Q97" s="100"/>
      <c r="R97" s="100"/>
      <c r="S97" s="100"/>
      <c r="T97" s="100"/>
      <c r="U97" s="100"/>
    </row>
    <row r="98" spans="15:21" x14ac:dyDescent="0.25">
      <c r="O98" s="100"/>
      <c r="P98" s="100"/>
      <c r="Q98" s="100"/>
      <c r="R98" s="100"/>
      <c r="S98" s="100"/>
      <c r="T98" s="100"/>
      <c r="U98" s="100"/>
    </row>
    <row r="99" spans="15:21" x14ac:dyDescent="0.25">
      <c r="O99" s="100"/>
      <c r="P99" s="100"/>
      <c r="Q99" s="100"/>
      <c r="R99" s="100"/>
      <c r="S99" s="100"/>
      <c r="T99" s="100"/>
      <c r="U99" s="100"/>
    </row>
    <row r="100" spans="15:21" x14ac:dyDescent="0.25">
      <c r="O100" s="100"/>
      <c r="P100" s="100"/>
      <c r="Q100" s="100"/>
      <c r="R100" s="100"/>
      <c r="S100" s="100"/>
      <c r="T100" s="100"/>
      <c r="U100" s="100"/>
    </row>
    <row r="101" spans="15:21" x14ac:dyDescent="0.25">
      <c r="O101" s="100"/>
      <c r="P101" s="100"/>
      <c r="Q101" s="100"/>
      <c r="R101" s="100"/>
      <c r="S101" s="100"/>
      <c r="T101" s="100"/>
      <c r="U101" s="100"/>
    </row>
    <row r="102" spans="15:21" x14ac:dyDescent="0.25">
      <c r="O102" s="100"/>
      <c r="P102" s="100"/>
      <c r="Q102" s="100"/>
      <c r="R102" s="100"/>
      <c r="S102" s="100"/>
      <c r="T102" s="100"/>
      <c r="U102" s="100"/>
    </row>
    <row r="103" spans="15:21" x14ac:dyDescent="0.25">
      <c r="O103" s="100"/>
      <c r="P103" s="100"/>
      <c r="Q103" s="100"/>
      <c r="R103" s="100"/>
      <c r="S103" s="100"/>
      <c r="T103" s="100"/>
      <c r="U103" s="100"/>
    </row>
    <row r="104" spans="15:21" x14ac:dyDescent="0.25">
      <c r="O104" s="100"/>
      <c r="P104" s="100"/>
      <c r="Q104" s="100"/>
      <c r="R104" s="100"/>
      <c r="S104" s="100"/>
      <c r="T104" s="100"/>
      <c r="U104" s="100"/>
    </row>
    <row r="105" spans="15:21" x14ac:dyDescent="0.25">
      <c r="O105" s="100"/>
      <c r="P105" s="100"/>
      <c r="Q105" s="100"/>
      <c r="R105" s="100"/>
      <c r="S105" s="100"/>
      <c r="T105" s="100"/>
      <c r="U105" s="100"/>
    </row>
    <row r="106" spans="15:21" x14ac:dyDescent="0.25">
      <c r="O106" s="100"/>
      <c r="P106" s="100"/>
      <c r="Q106" s="100"/>
      <c r="R106" s="100"/>
      <c r="S106" s="100"/>
      <c r="T106" s="100"/>
      <c r="U106" s="100"/>
    </row>
    <row r="107" spans="15:21" x14ac:dyDescent="0.25">
      <c r="O107" s="100"/>
      <c r="P107" s="100"/>
      <c r="Q107" s="100"/>
      <c r="R107" s="100"/>
      <c r="S107" s="100"/>
      <c r="T107" s="100"/>
      <c r="U107" s="100"/>
    </row>
    <row r="108" spans="15:21" x14ac:dyDescent="0.25">
      <c r="O108" s="100"/>
      <c r="P108" s="100"/>
      <c r="Q108" s="100"/>
      <c r="R108" s="100"/>
      <c r="S108" s="100"/>
      <c r="T108" s="100"/>
      <c r="U108" s="100"/>
    </row>
    <row r="109" spans="15:21" x14ac:dyDescent="0.25">
      <c r="O109" s="100"/>
      <c r="P109" s="100"/>
      <c r="Q109" s="100"/>
      <c r="R109" s="100"/>
      <c r="S109" s="100"/>
      <c r="T109" s="100"/>
      <c r="U109" s="100"/>
    </row>
    <row r="110" spans="15:21" x14ac:dyDescent="0.25">
      <c r="O110" s="100"/>
      <c r="P110" s="100"/>
      <c r="Q110" s="100"/>
      <c r="R110" s="100"/>
      <c r="S110" s="100"/>
      <c r="T110" s="100"/>
      <c r="U110" s="100"/>
    </row>
    <row r="111" spans="15:21" x14ac:dyDescent="0.25">
      <c r="O111" s="100"/>
      <c r="P111" s="100"/>
      <c r="Q111" s="100"/>
      <c r="R111" s="100"/>
      <c r="S111" s="100"/>
      <c r="T111" s="100"/>
      <c r="U111" s="100"/>
    </row>
    <row r="112" spans="15:21" x14ac:dyDescent="0.25">
      <c r="O112" s="100"/>
      <c r="P112" s="100"/>
      <c r="Q112" s="100"/>
      <c r="R112" s="100"/>
      <c r="S112" s="100"/>
      <c r="T112" s="100"/>
      <c r="U112" s="100"/>
    </row>
    <row r="113" spans="15:21" x14ac:dyDescent="0.25">
      <c r="O113" s="100"/>
      <c r="P113" s="100"/>
      <c r="Q113" s="100"/>
      <c r="R113" s="100"/>
      <c r="S113" s="100"/>
      <c r="T113" s="100"/>
      <c r="U113" s="100"/>
    </row>
    <row r="114" spans="15:21" x14ac:dyDescent="0.25">
      <c r="O114" s="100"/>
      <c r="P114" s="100"/>
      <c r="Q114" s="100"/>
      <c r="R114" s="100"/>
      <c r="S114" s="100"/>
      <c r="T114" s="100"/>
      <c r="U114" s="100"/>
    </row>
    <row r="115" spans="15:21" x14ac:dyDescent="0.25">
      <c r="O115" s="100"/>
      <c r="P115" s="100"/>
      <c r="Q115" s="100"/>
      <c r="R115" s="100"/>
      <c r="S115" s="100"/>
      <c r="T115" s="100"/>
      <c r="U115" s="100"/>
    </row>
    <row r="116" spans="15:21" x14ac:dyDescent="0.25">
      <c r="O116" s="100"/>
      <c r="P116" s="100"/>
      <c r="Q116" s="100"/>
      <c r="R116" s="100"/>
      <c r="S116" s="100"/>
      <c r="T116" s="100"/>
      <c r="U116" s="100"/>
    </row>
    <row r="117" spans="15:21" x14ac:dyDescent="0.25">
      <c r="O117" s="100"/>
      <c r="P117" s="100"/>
      <c r="Q117" s="100"/>
      <c r="R117" s="100"/>
      <c r="S117" s="100"/>
      <c r="T117" s="100"/>
      <c r="U117" s="100"/>
    </row>
    <row r="118" spans="15:21" x14ac:dyDescent="0.25">
      <c r="O118" s="100"/>
      <c r="P118" s="100"/>
      <c r="Q118" s="100"/>
      <c r="R118" s="100"/>
      <c r="S118" s="100"/>
      <c r="T118" s="100"/>
      <c r="U118" s="100"/>
    </row>
    <row r="119" spans="15:21" x14ac:dyDescent="0.25">
      <c r="O119" s="100"/>
      <c r="P119" s="100"/>
      <c r="Q119" s="100"/>
      <c r="R119" s="100"/>
      <c r="S119" s="100"/>
      <c r="T119" s="100"/>
      <c r="U119" s="100"/>
    </row>
    <row r="120" spans="15:21" x14ac:dyDescent="0.25">
      <c r="O120" s="100"/>
      <c r="P120" s="100"/>
      <c r="Q120" s="100"/>
      <c r="R120" s="100"/>
      <c r="S120" s="100"/>
      <c r="T120" s="100"/>
      <c r="U120" s="100"/>
    </row>
    <row r="121" spans="15:21" x14ac:dyDescent="0.25">
      <c r="O121" s="100"/>
      <c r="P121" s="100"/>
      <c r="Q121" s="100"/>
      <c r="R121" s="100"/>
      <c r="S121" s="100"/>
      <c r="T121" s="100"/>
      <c r="U121" s="100"/>
    </row>
    <row r="122" spans="15:21" x14ac:dyDescent="0.25">
      <c r="O122" s="100"/>
      <c r="P122" s="100"/>
      <c r="Q122" s="100"/>
      <c r="R122" s="100"/>
      <c r="S122" s="100"/>
      <c r="T122" s="100"/>
      <c r="U122" s="100"/>
    </row>
    <row r="123" spans="15:21" x14ac:dyDescent="0.25">
      <c r="O123" s="100"/>
      <c r="P123" s="100"/>
      <c r="Q123" s="100"/>
      <c r="R123" s="100"/>
      <c r="S123" s="100"/>
      <c r="T123" s="100"/>
      <c r="U123" s="100"/>
    </row>
    <row r="124" spans="15:21" x14ac:dyDescent="0.25">
      <c r="O124" s="100"/>
      <c r="P124" s="100"/>
      <c r="Q124" s="100"/>
      <c r="R124" s="100"/>
      <c r="S124" s="100"/>
      <c r="T124" s="100"/>
      <c r="U124" s="100"/>
    </row>
    <row r="125" spans="15:21" x14ac:dyDescent="0.25">
      <c r="O125" s="100"/>
      <c r="P125" s="100"/>
      <c r="Q125" s="100"/>
      <c r="R125" s="100"/>
      <c r="S125" s="100"/>
      <c r="T125" s="100"/>
      <c r="U125" s="100"/>
    </row>
    <row r="126" spans="15:21" x14ac:dyDescent="0.25">
      <c r="O126" s="100"/>
      <c r="P126" s="100"/>
      <c r="Q126" s="100"/>
      <c r="R126" s="100"/>
      <c r="S126" s="100"/>
      <c r="T126" s="100"/>
      <c r="U126" s="100"/>
    </row>
    <row r="127" spans="15:21" x14ac:dyDescent="0.25">
      <c r="O127" s="100"/>
      <c r="P127" s="100"/>
      <c r="Q127" s="100"/>
      <c r="R127" s="100"/>
      <c r="S127" s="100"/>
      <c r="T127" s="100"/>
      <c r="U127" s="100"/>
    </row>
    <row r="128" spans="15:21" x14ac:dyDescent="0.25">
      <c r="O128" s="100"/>
      <c r="P128" s="100"/>
      <c r="Q128" s="100"/>
      <c r="R128" s="100"/>
      <c r="S128" s="100"/>
      <c r="T128" s="100"/>
      <c r="U128" s="100"/>
    </row>
    <row r="129" spans="15:21" x14ac:dyDescent="0.25">
      <c r="O129" s="100"/>
      <c r="P129" s="100"/>
      <c r="Q129" s="100"/>
      <c r="R129" s="100"/>
      <c r="S129" s="100"/>
      <c r="T129" s="100"/>
      <c r="U129" s="100"/>
    </row>
    <row r="130" spans="15:21" x14ac:dyDescent="0.25">
      <c r="O130" s="100"/>
      <c r="P130" s="100"/>
      <c r="Q130" s="100"/>
      <c r="R130" s="100"/>
      <c r="S130" s="100"/>
      <c r="T130" s="100"/>
      <c r="U130" s="100"/>
    </row>
    <row r="131" spans="15:21" x14ac:dyDescent="0.25">
      <c r="O131" s="100"/>
      <c r="P131" s="100"/>
      <c r="Q131" s="100"/>
      <c r="R131" s="100"/>
      <c r="S131" s="100"/>
      <c r="T131" s="100"/>
      <c r="U131" s="100"/>
    </row>
    <row r="132" spans="15:21" x14ac:dyDescent="0.25">
      <c r="O132" s="100"/>
      <c r="P132" s="100"/>
      <c r="Q132" s="100"/>
      <c r="R132" s="100"/>
      <c r="S132" s="100"/>
      <c r="T132" s="100"/>
      <c r="U132" s="100"/>
    </row>
    <row r="133" spans="15:21" x14ac:dyDescent="0.25">
      <c r="O133" s="100"/>
      <c r="P133" s="100"/>
      <c r="Q133" s="100"/>
      <c r="R133" s="100"/>
      <c r="S133" s="100"/>
      <c r="T133" s="100"/>
      <c r="U133" s="100"/>
    </row>
    <row r="134" spans="15:21" x14ac:dyDescent="0.25">
      <c r="O134" s="100"/>
      <c r="P134" s="100"/>
      <c r="Q134" s="100"/>
      <c r="R134" s="100"/>
      <c r="S134" s="100"/>
      <c r="T134" s="100"/>
      <c r="U134" s="100"/>
    </row>
    <row r="135" spans="15:21" x14ac:dyDescent="0.25">
      <c r="O135" s="100"/>
      <c r="P135" s="100"/>
      <c r="Q135" s="100"/>
      <c r="R135" s="100"/>
      <c r="S135" s="100"/>
      <c r="T135" s="100"/>
      <c r="U135" s="100"/>
    </row>
    <row r="136" spans="15:21" x14ac:dyDescent="0.25">
      <c r="O136" s="100"/>
      <c r="P136" s="100"/>
      <c r="Q136" s="100"/>
      <c r="R136" s="100"/>
      <c r="S136" s="100"/>
      <c r="T136" s="100"/>
      <c r="U136" s="100"/>
    </row>
    <row r="137" spans="15:21" x14ac:dyDescent="0.25">
      <c r="O137" s="100"/>
      <c r="P137" s="100"/>
      <c r="Q137" s="100"/>
      <c r="R137" s="100"/>
      <c r="S137" s="100"/>
      <c r="T137" s="100"/>
      <c r="U137" s="100"/>
    </row>
    <row r="138" spans="15:21" x14ac:dyDescent="0.25">
      <c r="O138" s="100"/>
      <c r="P138" s="100"/>
      <c r="Q138" s="100"/>
      <c r="R138" s="100"/>
      <c r="S138" s="100"/>
      <c r="T138" s="100"/>
      <c r="U138" s="100"/>
    </row>
    <row r="139" spans="15:21" x14ac:dyDescent="0.25">
      <c r="O139" s="100"/>
      <c r="P139" s="100"/>
      <c r="Q139" s="100"/>
      <c r="R139" s="100"/>
      <c r="S139" s="100"/>
      <c r="T139" s="100"/>
      <c r="U139" s="100"/>
    </row>
    <row r="140" spans="15:21" x14ac:dyDescent="0.25">
      <c r="O140" s="100"/>
      <c r="P140" s="100"/>
      <c r="Q140" s="100"/>
      <c r="R140" s="100"/>
      <c r="S140" s="100"/>
      <c r="T140" s="100"/>
      <c r="U140" s="100"/>
    </row>
    <row r="141" spans="15:21" x14ac:dyDescent="0.25">
      <c r="O141" s="100"/>
      <c r="P141" s="100"/>
      <c r="Q141" s="100"/>
      <c r="R141" s="100"/>
      <c r="S141" s="100"/>
      <c r="T141" s="100"/>
      <c r="U141" s="100"/>
    </row>
    <row r="142" spans="15:21" x14ac:dyDescent="0.25">
      <c r="O142" s="100"/>
      <c r="P142" s="100"/>
      <c r="Q142" s="100"/>
      <c r="R142" s="100"/>
      <c r="S142" s="100"/>
      <c r="T142" s="100"/>
      <c r="U142" s="100"/>
    </row>
    <row r="143" spans="15:21" x14ac:dyDescent="0.25">
      <c r="O143" s="100"/>
      <c r="P143" s="100"/>
      <c r="Q143" s="100"/>
      <c r="R143" s="100"/>
      <c r="S143" s="100"/>
      <c r="T143" s="100"/>
      <c r="U143" s="100"/>
    </row>
    <row r="144" spans="15:21" x14ac:dyDescent="0.25">
      <c r="O144" s="100"/>
      <c r="P144" s="100"/>
      <c r="Q144" s="100"/>
      <c r="R144" s="100"/>
      <c r="S144" s="100"/>
      <c r="T144" s="100"/>
      <c r="U144" s="100"/>
    </row>
    <row r="145" spans="15:21" x14ac:dyDescent="0.25">
      <c r="O145" s="100"/>
      <c r="P145" s="100"/>
      <c r="Q145" s="100"/>
      <c r="R145" s="100"/>
      <c r="S145" s="100"/>
      <c r="T145" s="100"/>
      <c r="U145" s="100"/>
    </row>
    <row r="146" spans="15:21" x14ac:dyDescent="0.25">
      <c r="O146" s="100"/>
      <c r="P146" s="100"/>
      <c r="Q146" s="100"/>
      <c r="R146" s="100"/>
      <c r="S146" s="100"/>
      <c r="T146" s="100"/>
      <c r="U146" s="100"/>
    </row>
    <row r="147" spans="15:21" x14ac:dyDescent="0.25">
      <c r="O147" s="100"/>
      <c r="P147" s="100"/>
      <c r="Q147" s="100"/>
      <c r="R147" s="100"/>
      <c r="S147" s="100"/>
      <c r="T147" s="100"/>
      <c r="U147" s="100"/>
    </row>
    <row r="148" spans="15:21" x14ac:dyDescent="0.25">
      <c r="O148" s="100"/>
      <c r="P148" s="100"/>
      <c r="Q148" s="100"/>
      <c r="R148" s="100"/>
      <c r="S148" s="100"/>
      <c r="T148" s="100"/>
      <c r="U148" s="100"/>
    </row>
    <row r="149" spans="15:21" x14ac:dyDescent="0.25">
      <c r="O149" s="100"/>
      <c r="P149" s="100"/>
      <c r="Q149" s="100"/>
      <c r="R149" s="100"/>
      <c r="S149" s="100"/>
      <c r="T149" s="100"/>
      <c r="U149" s="100"/>
    </row>
    <row r="150" spans="15:21" x14ac:dyDescent="0.25">
      <c r="O150" s="100"/>
      <c r="P150" s="100"/>
      <c r="Q150" s="100"/>
      <c r="R150" s="100"/>
      <c r="S150" s="100"/>
      <c r="T150" s="100"/>
      <c r="U150" s="100"/>
    </row>
    <row r="151" spans="15:21" x14ac:dyDescent="0.25">
      <c r="O151" s="100"/>
      <c r="P151" s="100"/>
      <c r="Q151" s="100"/>
      <c r="R151" s="100"/>
      <c r="S151" s="100"/>
      <c r="T151" s="100"/>
      <c r="U151" s="100"/>
    </row>
    <row r="152" spans="15:21" x14ac:dyDescent="0.25">
      <c r="O152" s="100"/>
      <c r="P152" s="100"/>
      <c r="Q152" s="100"/>
      <c r="R152" s="100"/>
      <c r="S152" s="100"/>
      <c r="T152" s="100"/>
      <c r="U152" s="100"/>
    </row>
    <row r="153" spans="15:21" x14ac:dyDescent="0.25">
      <c r="O153" s="100"/>
      <c r="P153" s="100"/>
      <c r="Q153" s="100"/>
      <c r="R153" s="100"/>
      <c r="S153" s="100"/>
      <c r="T153" s="100"/>
      <c r="U153" s="100"/>
    </row>
    <row r="154" spans="15:21" x14ac:dyDescent="0.25">
      <c r="O154" s="100"/>
      <c r="P154" s="100"/>
      <c r="Q154" s="100"/>
      <c r="R154" s="100"/>
      <c r="S154" s="100"/>
      <c r="T154" s="100"/>
      <c r="U154" s="100"/>
    </row>
    <row r="155" spans="15:21" x14ac:dyDescent="0.25">
      <c r="O155" s="100"/>
      <c r="P155" s="100"/>
      <c r="Q155" s="100"/>
      <c r="R155" s="100"/>
      <c r="S155" s="100"/>
      <c r="T155" s="100"/>
      <c r="U155" s="100"/>
    </row>
    <row r="156" spans="15:21" x14ac:dyDescent="0.25">
      <c r="O156" s="100"/>
      <c r="P156" s="100"/>
      <c r="Q156" s="100"/>
      <c r="R156" s="100"/>
      <c r="S156" s="100"/>
      <c r="T156" s="100"/>
      <c r="U156" s="100"/>
    </row>
    <row r="157" spans="15:21" x14ac:dyDescent="0.25">
      <c r="O157" s="100"/>
      <c r="P157" s="100"/>
      <c r="Q157" s="100"/>
      <c r="R157" s="100"/>
      <c r="S157" s="100"/>
      <c r="T157" s="100"/>
      <c r="U157" s="100"/>
    </row>
    <row r="158" spans="15:21" x14ac:dyDescent="0.25">
      <c r="O158" s="100"/>
      <c r="P158" s="100"/>
      <c r="Q158" s="100"/>
      <c r="R158" s="100"/>
      <c r="S158" s="100"/>
      <c r="T158" s="100"/>
      <c r="U158" s="100"/>
    </row>
    <row r="159" spans="15:21" x14ac:dyDescent="0.25">
      <c r="O159" s="100"/>
      <c r="P159" s="100"/>
      <c r="Q159" s="100"/>
      <c r="R159" s="100"/>
      <c r="S159" s="100"/>
      <c r="T159" s="100"/>
      <c r="U159" s="100"/>
    </row>
    <row r="160" spans="15:21" x14ac:dyDescent="0.25">
      <c r="O160" s="100"/>
      <c r="P160" s="100"/>
      <c r="Q160" s="100"/>
      <c r="R160" s="100"/>
      <c r="S160" s="100"/>
      <c r="T160" s="100"/>
      <c r="U160" s="100"/>
    </row>
    <row r="161" spans="15:21" x14ac:dyDescent="0.25">
      <c r="O161" s="100"/>
      <c r="P161" s="100"/>
      <c r="Q161" s="100"/>
      <c r="R161" s="100"/>
      <c r="S161" s="100"/>
      <c r="T161" s="100"/>
      <c r="U161" s="100"/>
    </row>
    <row r="162" spans="15:21" x14ac:dyDescent="0.25">
      <c r="O162" s="100"/>
      <c r="P162" s="100"/>
      <c r="Q162" s="100"/>
      <c r="R162" s="100"/>
      <c r="S162" s="100"/>
      <c r="T162" s="100"/>
      <c r="U162" s="100"/>
    </row>
  </sheetData>
  <mergeCells count="21">
    <mergeCell ref="A2:AJ2"/>
    <mergeCell ref="A21:B23"/>
    <mergeCell ref="C21:C23"/>
    <mergeCell ref="D22:N23"/>
    <mergeCell ref="AF3:AG3"/>
    <mergeCell ref="AH3:AJ3"/>
    <mergeCell ref="A5:B12"/>
    <mergeCell ref="C12:N12"/>
    <mergeCell ref="A13:N13"/>
    <mergeCell ref="W13:AG13"/>
    <mergeCell ref="A3:B4"/>
    <mergeCell ref="C3:C4"/>
    <mergeCell ref="D3:D4"/>
    <mergeCell ref="E3:E4"/>
    <mergeCell ref="F3:Q3"/>
    <mergeCell ref="V3:AE3"/>
    <mergeCell ref="A14:B15"/>
    <mergeCell ref="A16:V16"/>
    <mergeCell ref="Y16:AG16"/>
    <mergeCell ref="A17:B19"/>
    <mergeCell ref="A20:V20"/>
  </mergeCells>
  <hyperlinks>
    <hyperlink ref="A1" location="Indice!A1" display="INDICE" xr:uid="{00000000-0004-0000-1500-000000000000}"/>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249977111117893"/>
  </sheetPr>
  <dimension ref="A1:O16"/>
  <sheetViews>
    <sheetView showGridLines="0" zoomScale="85" zoomScaleNormal="85" workbookViewId="0">
      <selection activeCell="L1" sqref="L1"/>
    </sheetView>
  </sheetViews>
  <sheetFormatPr baseColWidth="10" defaultRowHeight="15" x14ac:dyDescent="0.25"/>
  <cols>
    <col min="1" max="1" width="19.140625" customWidth="1"/>
    <col min="4" max="4" width="15.140625" customWidth="1"/>
    <col min="5" max="5" width="17.85546875" customWidth="1"/>
    <col min="7" max="7" width="9.28515625" customWidth="1"/>
    <col min="8" max="8" width="7.140625" customWidth="1"/>
    <col min="12" max="12" width="16.140625" customWidth="1"/>
  </cols>
  <sheetData>
    <row r="1" spans="1:15" ht="26.25" thickBot="1" x14ac:dyDescent="0.3">
      <c r="A1" s="195" t="s">
        <v>5</v>
      </c>
      <c r="B1" s="214" t="s">
        <v>6</v>
      </c>
      <c r="C1" s="214"/>
      <c r="D1" s="214"/>
      <c r="E1" s="214"/>
      <c r="F1" s="214"/>
      <c r="G1" s="214"/>
      <c r="H1" s="195" t="s">
        <v>7</v>
      </c>
      <c r="I1" s="2" t="s">
        <v>9</v>
      </c>
      <c r="J1" s="2" t="s">
        <v>8</v>
      </c>
      <c r="L1" s="63" t="s">
        <v>73</v>
      </c>
    </row>
    <row r="2" spans="1:15" x14ac:dyDescent="0.25">
      <c r="A2" s="5">
        <v>1</v>
      </c>
      <c r="B2" s="215" t="s">
        <v>232</v>
      </c>
      <c r="C2" s="216"/>
      <c r="D2" s="216"/>
      <c r="E2" s="216"/>
      <c r="F2" s="216"/>
      <c r="G2" s="217"/>
      <c r="H2" s="5">
        <v>1</v>
      </c>
      <c r="I2" s="5" t="s">
        <v>12</v>
      </c>
      <c r="J2" s="5" t="s">
        <v>23</v>
      </c>
    </row>
    <row r="4" spans="1:15" ht="33" customHeight="1" x14ac:dyDescent="0.25">
      <c r="A4" s="4" t="s">
        <v>0</v>
      </c>
      <c r="B4" s="4" t="s">
        <v>1</v>
      </c>
      <c r="C4" s="4" t="s">
        <v>2</v>
      </c>
      <c r="D4" s="4" t="s">
        <v>3</v>
      </c>
      <c r="E4" s="4" t="s">
        <v>4</v>
      </c>
      <c r="F4" s="3"/>
    </row>
    <row r="5" spans="1:15" ht="15" hidden="1" customHeight="1" x14ac:dyDescent="0.25">
      <c r="A5" s="36" t="s">
        <v>38</v>
      </c>
      <c r="B5" s="14">
        <v>41640</v>
      </c>
      <c r="C5" s="20">
        <v>76</v>
      </c>
      <c r="D5" s="20">
        <v>18</v>
      </c>
      <c r="E5" s="15">
        <f>C5/D5</f>
        <v>4.2222222222222223</v>
      </c>
    </row>
    <row r="6" spans="1:15" hidden="1" x14ac:dyDescent="0.25">
      <c r="A6" s="37"/>
      <c r="B6" s="14">
        <v>41671</v>
      </c>
      <c r="C6" s="21">
        <v>4</v>
      </c>
      <c r="D6" s="21">
        <v>2</v>
      </c>
      <c r="E6" s="15">
        <f>C6/D6</f>
        <v>2</v>
      </c>
    </row>
    <row r="7" spans="1:15" hidden="1" x14ac:dyDescent="0.25">
      <c r="A7" s="37"/>
      <c r="B7" s="14">
        <v>41699</v>
      </c>
      <c r="C7" s="22">
        <v>44</v>
      </c>
      <c r="D7" s="22">
        <v>11</v>
      </c>
      <c r="E7" s="15">
        <f>C7/D7</f>
        <v>4</v>
      </c>
    </row>
    <row r="8" spans="1:15" ht="25.5" customHeight="1" x14ac:dyDescent="0.25">
      <c r="A8" s="38" t="s">
        <v>264</v>
      </c>
      <c r="B8" s="38" t="s">
        <v>293</v>
      </c>
      <c r="C8" s="81">
        <v>20498</v>
      </c>
      <c r="D8" s="81">
        <v>8321</v>
      </c>
      <c r="E8" s="41">
        <f>C8/D8</f>
        <v>2.4634058406441532</v>
      </c>
    </row>
    <row r="9" spans="1:15" ht="16.5" customHeight="1" x14ac:dyDescent="0.25">
      <c r="A9" s="64"/>
      <c r="B9" s="65"/>
      <c r="C9" s="69"/>
      <c r="D9" s="66"/>
      <c r="E9" s="67"/>
    </row>
    <row r="10" spans="1:15" ht="16.5" customHeight="1" x14ac:dyDescent="0.25">
      <c r="A10" s="64"/>
      <c r="B10" s="65"/>
      <c r="C10" s="69"/>
      <c r="D10" s="66"/>
      <c r="E10" s="67"/>
    </row>
    <row r="13" spans="1:15" x14ac:dyDescent="0.25">
      <c r="O13" s="170"/>
    </row>
    <row r="14" spans="1:15" x14ac:dyDescent="0.25">
      <c r="O14" s="170"/>
    </row>
    <row r="16" spans="1:15" ht="9" customHeight="1" x14ac:dyDescent="0.25"/>
  </sheetData>
  <mergeCells count="2">
    <mergeCell ref="B1:G1"/>
    <mergeCell ref="B2:G2"/>
  </mergeCells>
  <hyperlinks>
    <hyperlink ref="L1" location="Indice!A1" display="INDICE" xr:uid="{00000000-0004-0000-0200-000000000000}"/>
  </hyperlink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249977111117893"/>
  </sheetPr>
  <dimension ref="A1:L11"/>
  <sheetViews>
    <sheetView showGridLines="0" zoomScale="85" zoomScaleNormal="85" workbookViewId="0">
      <selection activeCell="L1" sqref="L1"/>
    </sheetView>
  </sheetViews>
  <sheetFormatPr baseColWidth="10" defaultRowHeight="15" x14ac:dyDescent="0.25"/>
  <cols>
    <col min="1" max="1" width="19.140625" customWidth="1"/>
    <col min="2" max="2" width="14.7109375" customWidth="1"/>
    <col min="3" max="3" width="18.7109375" customWidth="1"/>
    <col min="4" max="4" width="17.28515625" customWidth="1"/>
    <col min="5" max="5" width="18.140625" customWidth="1"/>
    <col min="7" max="7" width="9.28515625" customWidth="1"/>
    <col min="8" max="8" width="8" customWidth="1"/>
  </cols>
  <sheetData>
    <row r="1" spans="1:12" ht="26.25" thickBot="1" x14ac:dyDescent="0.3">
      <c r="A1" s="1" t="s">
        <v>5</v>
      </c>
      <c r="B1" s="214" t="s">
        <v>6</v>
      </c>
      <c r="C1" s="214"/>
      <c r="D1" s="214"/>
      <c r="E1" s="214"/>
      <c r="F1" s="214"/>
      <c r="G1" s="214"/>
      <c r="H1" s="1" t="s">
        <v>7</v>
      </c>
      <c r="I1" s="2" t="s">
        <v>9</v>
      </c>
      <c r="J1" s="2" t="s">
        <v>8</v>
      </c>
      <c r="L1" s="63" t="s">
        <v>73</v>
      </c>
    </row>
    <row r="2" spans="1:12" s="200" customFormat="1" ht="30.75" customHeight="1" x14ac:dyDescent="0.25">
      <c r="A2" s="199">
        <v>2</v>
      </c>
      <c r="B2" s="224" t="s">
        <v>13</v>
      </c>
      <c r="C2" s="225"/>
      <c r="D2" s="225"/>
      <c r="E2" s="225"/>
      <c r="F2" s="225"/>
      <c r="G2" s="226"/>
      <c r="H2" s="199">
        <v>1</v>
      </c>
      <c r="I2" s="199" t="s">
        <v>12</v>
      </c>
      <c r="J2" s="199" t="s">
        <v>14</v>
      </c>
    </row>
    <row r="4" spans="1:12" ht="33" customHeight="1" x14ac:dyDescent="0.25">
      <c r="A4" s="4" t="s">
        <v>0</v>
      </c>
      <c r="B4" s="4" t="s">
        <v>1</v>
      </c>
      <c r="C4" s="4" t="s">
        <v>2</v>
      </c>
      <c r="D4" s="4" t="s">
        <v>3</v>
      </c>
      <c r="E4" s="4" t="s">
        <v>4</v>
      </c>
      <c r="F4" s="3"/>
    </row>
    <row r="5" spans="1:12" ht="15" hidden="1" customHeight="1" x14ac:dyDescent="0.25">
      <c r="A5" s="36" t="s">
        <v>38</v>
      </c>
      <c r="B5" s="14">
        <v>41640</v>
      </c>
      <c r="C5" s="20">
        <v>76</v>
      </c>
      <c r="D5" s="20">
        <v>18</v>
      </c>
      <c r="E5" s="15">
        <f t="shared" ref="E5:E9" si="0">C5/D5</f>
        <v>4.2222222222222223</v>
      </c>
    </row>
    <row r="6" spans="1:12" hidden="1" x14ac:dyDescent="0.25">
      <c r="A6" s="37"/>
      <c r="B6" s="14">
        <v>41671</v>
      </c>
      <c r="C6" s="21">
        <v>4</v>
      </c>
      <c r="D6" s="21">
        <v>2</v>
      </c>
      <c r="E6" s="15">
        <f t="shared" si="0"/>
        <v>2</v>
      </c>
    </row>
    <row r="7" spans="1:12" hidden="1" x14ac:dyDescent="0.25">
      <c r="A7" s="37"/>
      <c r="B7" s="14">
        <v>41699</v>
      </c>
      <c r="C7" s="22">
        <v>44</v>
      </c>
      <c r="D7" s="22">
        <v>11</v>
      </c>
      <c r="E7" s="15">
        <f t="shared" si="0"/>
        <v>4</v>
      </c>
    </row>
    <row r="8" spans="1:12" ht="22.5" x14ac:dyDescent="0.25">
      <c r="A8" s="198" t="s">
        <v>292</v>
      </c>
      <c r="B8" s="38" t="s">
        <v>79</v>
      </c>
      <c r="C8" s="57">
        <v>6986</v>
      </c>
      <c r="D8" s="57">
        <v>368</v>
      </c>
      <c r="E8" s="41">
        <f t="shared" si="0"/>
        <v>18.983695652173914</v>
      </c>
    </row>
    <row r="9" spans="1:12" ht="37.5" customHeight="1" x14ac:dyDescent="0.25">
      <c r="A9" s="202" t="s">
        <v>288</v>
      </c>
      <c r="B9" s="38" t="s">
        <v>79</v>
      </c>
      <c r="C9" s="42">
        <v>7346</v>
      </c>
      <c r="D9" s="57">
        <v>425</v>
      </c>
      <c r="E9" s="41">
        <f t="shared" si="0"/>
        <v>17.284705882352942</v>
      </c>
    </row>
    <row r="10" spans="1:12" ht="25.5" customHeight="1" x14ac:dyDescent="0.25">
      <c r="A10" s="203" t="s">
        <v>38</v>
      </c>
      <c r="B10" s="38" t="s">
        <v>79</v>
      </c>
      <c r="C10" s="42">
        <v>8963</v>
      </c>
      <c r="D10" s="57">
        <v>698</v>
      </c>
      <c r="E10" s="41">
        <f t="shared" ref="E10" si="1">C10/D10</f>
        <v>12.840974212034384</v>
      </c>
    </row>
    <row r="11" spans="1:12" ht="16.5" customHeight="1" x14ac:dyDescent="0.25">
      <c r="A11" s="64"/>
      <c r="B11" s="65"/>
      <c r="C11" s="69"/>
      <c r="D11" s="66"/>
      <c r="E11" s="67"/>
    </row>
  </sheetData>
  <mergeCells count="2">
    <mergeCell ref="B1:G1"/>
    <mergeCell ref="B2:G2"/>
  </mergeCells>
  <hyperlinks>
    <hyperlink ref="L1" location="Indice!A1" display="INDICE" xr:uid="{00000000-0004-0000-0300-000000000000}"/>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249977111117893"/>
  </sheetPr>
  <dimension ref="A1:L19"/>
  <sheetViews>
    <sheetView showGridLines="0" workbookViewId="0">
      <selection activeCell="L1" sqref="L1"/>
    </sheetView>
  </sheetViews>
  <sheetFormatPr baseColWidth="10" defaultRowHeight="15" x14ac:dyDescent="0.25"/>
  <cols>
    <col min="1" max="1" width="19.140625" customWidth="1"/>
  </cols>
  <sheetData>
    <row r="1" spans="1:12" ht="26.25" thickBot="1" x14ac:dyDescent="0.3">
      <c r="A1" s="1" t="s">
        <v>5</v>
      </c>
      <c r="B1" s="214" t="s">
        <v>6</v>
      </c>
      <c r="C1" s="214"/>
      <c r="D1" s="214"/>
      <c r="E1" s="214"/>
      <c r="F1" s="214"/>
      <c r="G1" s="214"/>
      <c r="H1" s="1" t="s">
        <v>7</v>
      </c>
      <c r="I1" s="2" t="s">
        <v>9</v>
      </c>
      <c r="J1" s="2" t="s">
        <v>8</v>
      </c>
      <c r="L1" s="63" t="s">
        <v>73</v>
      </c>
    </row>
    <row r="2" spans="1:12" x14ac:dyDescent="0.25">
      <c r="A2" s="5">
        <v>3</v>
      </c>
      <c r="B2" s="215" t="s">
        <v>15</v>
      </c>
      <c r="C2" s="216"/>
      <c r="D2" s="216"/>
      <c r="E2" s="216"/>
      <c r="F2" s="216"/>
      <c r="G2" s="217"/>
      <c r="H2" s="5">
        <v>1</v>
      </c>
      <c r="I2" s="5" t="s">
        <v>12</v>
      </c>
      <c r="J2" s="5" t="s">
        <v>16</v>
      </c>
    </row>
    <row r="4" spans="1:12" ht="22.5" x14ac:dyDescent="0.25">
      <c r="A4" s="4" t="s">
        <v>0</v>
      </c>
      <c r="B4" s="4" t="s">
        <v>1</v>
      </c>
      <c r="C4" s="4" t="s">
        <v>2</v>
      </c>
      <c r="D4" s="4" t="s">
        <v>3</v>
      </c>
      <c r="E4" s="4" t="s">
        <v>4</v>
      </c>
      <c r="F4" s="3"/>
    </row>
    <row r="5" spans="1:12" ht="15" hidden="1" customHeight="1" x14ac:dyDescent="0.25">
      <c r="A5" s="36" t="s">
        <v>38</v>
      </c>
      <c r="B5" s="14">
        <v>41640</v>
      </c>
      <c r="C5" s="23">
        <v>12311</v>
      </c>
      <c r="D5" s="23">
        <v>458</v>
      </c>
      <c r="E5" s="15">
        <f t="shared" ref="E5:E10" si="0">C5/D5</f>
        <v>26.879912663755459</v>
      </c>
    </row>
    <row r="6" spans="1:12" hidden="1" x14ac:dyDescent="0.25">
      <c r="A6" s="37"/>
      <c r="B6" s="14">
        <v>41671</v>
      </c>
      <c r="C6" s="23">
        <v>10633</v>
      </c>
      <c r="D6" s="23">
        <v>350</v>
      </c>
      <c r="E6" s="15">
        <f t="shared" si="0"/>
        <v>30.38</v>
      </c>
    </row>
    <row r="7" spans="1:12" hidden="1" x14ac:dyDescent="0.25">
      <c r="A7" s="37"/>
      <c r="B7" s="14">
        <v>41699</v>
      </c>
      <c r="C7" s="23">
        <v>10590</v>
      </c>
      <c r="D7" s="23">
        <v>408</v>
      </c>
      <c r="E7" s="15">
        <f t="shared" si="0"/>
        <v>25.955882352941178</v>
      </c>
    </row>
    <row r="8" spans="1:12" ht="22.5" x14ac:dyDescent="0.25">
      <c r="A8" s="39" t="s">
        <v>231</v>
      </c>
      <c r="B8" s="38" t="s">
        <v>79</v>
      </c>
      <c r="C8" s="58">
        <v>14258</v>
      </c>
      <c r="D8" s="58">
        <v>954</v>
      </c>
      <c r="E8" s="41">
        <f t="shared" si="0"/>
        <v>14.945492662473795</v>
      </c>
    </row>
    <row r="9" spans="1:12" ht="20.25" customHeight="1" x14ac:dyDescent="0.25">
      <c r="A9" s="39" t="s">
        <v>75</v>
      </c>
      <c r="B9" s="38" t="s">
        <v>79</v>
      </c>
      <c r="C9" s="204">
        <v>1737</v>
      </c>
      <c r="D9" s="204">
        <v>196</v>
      </c>
      <c r="E9" s="41">
        <f t="shared" si="0"/>
        <v>8.862244897959183</v>
      </c>
    </row>
    <row r="10" spans="1:12" ht="19.5" customHeight="1" x14ac:dyDescent="0.25">
      <c r="A10" s="293" t="s">
        <v>292</v>
      </c>
      <c r="B10" s="38" t="s">
        <v>79</v>
      </c>
      <c r="C10" s="58">
        <v>11970</v>
      </c>
      <c r="D10" s="58">
        <v>978</v>
      </c>
      <c r="E10" s="205">
        <f t="shared" si="0"/>
        <v>12.239263803680982</v>
      </c>
    </row>
    <row r="11" spans="1:12" x14ac:dyDescent="0.25">
      <c r="A11" s="64"/>
      <c r="B11" s="65"/>
      <c r="C11" s="66"/>
      <c r="D11" s="66"/>
      <c r="E11" s="67"/>
    </row>
    <row r="19" spans="6:6" x14ac:dyDescent="0.25">
      <c r="F19" t="s">
        <v>58</v>
      </c>
    </row>
  </sheetData>
  <mergeCells count="2">
    <mergeCell ref="B1:G1"/>
    <mergeCell ref="B2:G2"/>
  </mergeCells>
  <hyperlinks>
    <hyperlink ref="L1" location="Indice!A1" display="INDICE" xr:uid="{00000000-0004-0000-0400-000000000000}"/>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L31"/>
  <sheetViews>
    <sheetView showGridLines="0" workbookViewId="0">
      <selection activeCell="L1" sqref="L1"/>
    </sheetView>
  </sheetViews>
  <sheetFormatPr baseColWidth="10" defaultRowHeight="11.25" x14ac:dyDescent="0.2"/>
  <cols>
    <col min="1" max="1" width="19.140625" style="60" customWidth="1"/>
    <col min="2" max="16384" width="11.42578125" style="60"/>
  </cols>
  <sheetData>
    <row r="1" spans="1:12" ht="23.25" thickBot="1" x14ac:dyDescent="0.25">
      <c r="A1" s="59" t="s">
        <v>5</v>
      </c>
      <c r="B1" s="227" t="s">
        <v>6</v>
      </c>
      <c r="C1" s="227"/>
      <c r="D1" s="227"/>
      <c r="E1" s="227"/>
      <c r="F1" s="227"/>
      <c r="G1" s="227"/>
      <c r="H1" s="59" t="s">
        <v>7</v>
      </c>
      <c r="I1" s="4" t="s">
        <v>9</v>
      </c>
      <c r="J1" s="4" t="s">
        <v>8</v>
      </c>
      <c r="L1" s="63" t="s">
        <v>73</v>
      </c>
    </row>
    <row r="2" spans="1:12" x14ac:dyDescent="0.2">
      <c r="A2" s="61">
        <v>4</v>
      </c>
      <c r="B2" s="228" t="s">
        <v>17</v>
      </c>
      <c r="C2" s="229"/>
      <c r="D2" s="229"/>
      <c r="E2" s="229"/>
      <c r="F2" s="229"/>
      <c r="G2" s="230"/>
      <c r="H2" s="61">
        <v>1</v>
      </c>
      <c r="I2" s="61" t="s">
        <v>12</v>
      </c>
      <c r="J2" s="61" t="s">
        <v>11</v>
      </c>
    </row>
    <row r="4" spans="1:12" ht="22.5" x14ac:dyDescent="0.2">
      <c r="A4" s="4" t="s">
        <v>0</v>
      </c>
      <c r="B4" s="4" t="s">
        <v>1</v>
      </c>
      <c r="C4" s="4" t="s">
        <v>2</v>
      </c>
      <c r="D4" s="4" t="s">
        <v>3</v>
      </c>
      <c r="E4" s="4" t="s">
        <v>4</v>
      </c>
      <c r="F4" s="3"/>
    </row>
    <row r="5" spans="1:12" ht="24" customHeight="1" x14ac:dyDescent="0.2">
      <c r="A5" s="42" t="s">
        <v>60</v>
      </c>
      <c r="B5" s="38" t="s">
        <v>79</v>
      </c>
      <c r="C5" s="207">
        <v>1308</v>
      </c>
      <c r="D5" s="207">
        <v>341</v>
      </c>
      <c r="E5" s="208">
        <f t="shared" ref="E5:E7" si="0">C5/D5</f>
        <v>3.8357771260997069</v>
      </c>
    </row>
    <row r="6" spans="1:12" ht="34.5" customHeight="1" x14ac:dyDescent="0.2">
      <c r="A6" s="42" t="s">
        <v>288</v>
      </c>
      <c r="B6" s="38" t="s">
        <v>79</v>
      </c>
      <c r="C6" s="206">
        <v>215</v>
      </c>
      <c r="D6" s="206">
        <v>47</v>
      </c>
      <c r="E6" s="208">
        <f t="shared" si="0"/>
        <v>4.5744680851063828</v>
      </c>
    </row>
    <row r="7" spans="1:12" ht="30" customHeight="1" x14ac:dyDescent="0.2">
      <c r="A7" s="39" t="s">
        <v>75</v>
      </c>
      <c r="B7" s="38" t="s">
        <v>79</v>
      </c>
      <c r="C7" s="206">
        <v>430</v>
      </c>
      <c r="D7" s="206">
        <v>103</v>
      </c>
      <c r="E7" s="208">
        <f t="shared" si="0"/>
        <v>4.174757281553398</v>
      </c>
    </row>
    <row r="31" spans="4:4" x14ac:dyDescent="0.2">
      <c r="D31" s="60" t="s">
        <v>58</v>
      </c>
    </row>
  </sheetData>
  <mergeCells count="2">
    <mergeCell ref="B1:G1"/>
    <mergeCell ref="B2:G2"/>
  </mergeCells>
  <hyperlinks>
    <hyperlink ref="L1" location="Indice!A1" display="INDICE" xr:uid="{00000000-0004-0000-0500-000000000000}"/>
  </hyperlink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sheetPr>
  <dimension ref="A1:L11"/>
  <sheetViews>
    <sheetView showGridLines="0" workbookViewId="0">
      <selection activeCell="L1" sqref="L1"/>
    </sheetView>
  </sheetViews>
  <sheetFormatPr baseColWidth="10" defaultRowHeight="15" x14ac:dyDescent="0.25"/>
  <cols>
    <col min="1" max="1" width="19.140625" customWidth="1"/>
    <col min="8" max="8" width="6.140625" customWidth="1"/>
  </cols>
  <sheetData>
    <row r="1" spans="1:12" ht="26.25" thickBot="1" x14ac:dyDescent="0.3">
      <c r="A1" s="1" t="s">
        <v>5</v>
      </c>
      <c r="B1" s="214" t="s">
        <v>6</v>
      </c>
      <c r="C1" s="214"/>
      <c r="D1" s="214"/>
      <c r="E1" s="214"/>
      <c r="F1" s="214"/>
      <c r="G1" s="214"/>
      <c r="H1" s="1" t="s">
        <v>7</v>
      </c>
      <c r="I1" s="2" t="s">
        <v>9</v>
      </c>
      <c r="J1" s="2" t="s">
        <v>8</v>
      </c>
      <c r="L1" s="63" t="s">
        <v>73</v>
      </c>
    </row>
    <row r="2" spans="1:12" ht="20.25" customHeight="1" x14ac:dyDescent="0.25">
      <c r="A2" s="5">
        <v>5</v>
      </c>
      <c r="B2" s="215" t="s">
        <v>18</v>
      </c>
      <c r="C2" s="216"/>
      <c r="D2" s="216"/>
      <c r="E2" s="216"/>
      <c r="F2" s="216"/>
      <c r="G2" s="217"/>
      <c r="H2" s="5">
        <v>1</v>
      </c>
      <c r="I2" s="5" t="s">
        <v>12</v>
      </c>
      <c r="J2" s="5" t="s">
        <v>19</v>
      </c>
    </row>
    <row r="4" spans="1:12" ht="22.5" x14ac:dyDescent="0.25">
      <c r="A4" s="4" t="s">
        <v>0</v>
      </c>
      <c r="B4" s="4" t="s">
        <v>1</v>
      </c>
      <c r="C4" s="4" t="s">
        <v>2</v>
      </c>
      <c r="D4" s="4" t="s">
        <v>3</v>
      </c>
      <c r="E4" s="4" t="s">
        <v>4</v>
      </c>
      <c r="F4" s="3"/>
    </row>
    <row r="5" spans="1:12" ht="15" hidden="1" customHeight="1" x14ac:dyDescent="0.25">
      <c r="A5" s="36" t="s">
        <v>38</v>
      </c>
      <c r="B5" s="14">
        <v>41640</v>
      </c>
      <c r="C5" s="25">
        <v>858</v>
      </c>
      <c r="D5" s="25">
        <v>115</v>
      </c>
      <c r="E5" s="15">
        <f t="shared" ref="E5:E8" si="0">C5/D5</f>
        <v>7.4608695652173909</v>
      </c>
    </row>
    <row r="6" spans="1:12" hidden="1" x14ac:dyDescent="0.25">
      <c r="A6" s="37"/>
      <c r="B6" s="14">
        <v>41671</v>
      </c>
      <c r="C6" s="21">
        <v>630</v>
      </c>
      <c r="D6" s="21">
        <v>105</v>
      </c>
      <c r="E6" s="15">
        <f t="shared" si="0"/>
        <v>6</v>
      </c>
    </row>
    <row r="7" spans="1:12" hidden="1" x14ac:dyDescent="0.25">
      <c r="A7" s="37"/>
      <c r="B7" s="14">
        <v>41699</v>
      </c>
      <c r="C7" s="21">
        <v>713</v>
      </c>
      <c r="D7" s="21">
        <v>101</v>
      </c>
      <c r="E7" s="15">
        <f t="shared" si="0"/>
        <v>7.0594059405940595</v>
      </c>
    </row>
    <row r="8" spans="1:12" ht="22.5" x14ac:dyDescent="0.25">
      <c r="A8" s="42" t="s">
        <v>231</v>
      </c>
      <c r="B8" s="38" t="s">
        <v>79</v>
      </c>
      <c r="C8" s="204">
        <v>2031</v>
      </c>
      <c r="D8" s="204">
        <v>186</v>
      </c>
      <c r="E8" s="41">
        <f t="shared" si="0"/>
        <v>10.919354838709678</v>
      </c>
    </row>
    <row r="9" spans="1:12" ht="22.5" x14ac:dyDescent="0.25">
      <c r="A9" s="42" t="s">
        <v>37</v>
      </c>
      <c r="B9" s="38" t="s">
        <v>79</v>
      </c>
      <c r="C9" s="42">
        <v>3543</v>
      </c>
      <c r="D9" s="204">
        <v>559</v>
      </c>
      <c r="E9" s="41">
        <f>C9/D9</f>
        <v>6.3381037567084082</v>
      </c>
    </row>
    <row r="10" spans="1:12" ht="27" customHeight="1" x14ac:dyDescent="0.25">
      <c r="A10" s="42" t="s">
        <v>60</v>
      </c>
      <c r="B10" s="38" t="s">
        <v>79</v>
      </c>
      <c r="C10" s="57">
        <v>622</v>
      </c>
      <c r="D10" s="57">
        <v>242</v>
      </c>
      <c r="E10" s="41">
        <f t="shared" ref="E10" si="1">C10/D10</f>
        <v>2.5702479338842976</v>
      </c>
    </row>
    <row r="11" spans="1:12" ht="27" customHeight="1" x14ac:dyDescent="0.25">
      <c r="A11" s="69"/>
      <c r="B11" s="64"/>
      <c r="C11" s="209"/>
      <c r="D11" s="209"/>
      <c r="E11" s="67"/>
    </row>
  </sheetData>
  <mergeCells count="2">
    <mergeCell ref="B1:G1"/>
    <mergeCell ref="B2:G2"/>
  </mergeCells>
  <hyperlinks>
    <hyperlink ref="L1" location="Indice!A1" display="INDICE" xr:uid="{00000000-0004-0000-0600-000000000000}"/>
  </hyperlink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249977111117893"/>
  </sheetPr>
  <dimension ref="A1:L12"/>
  <sheetViews>
    <sheetView showGridLines="0" workbookViewId="0">
      <selection activeCell="L1" sqref="L1"/>
    </sheetView>
  </sheetViews>
  <sheetFormatPr baseColWidth="10" defaultRowHeight="15" x14ac:dyDescent="0.25"/>
  <cols>
    <col min="1" max="1" width="19.140625" customWidth="1"/>
  </cols>
  <sheetData>
    <row r="1" spans="1:12" ht="26.25" thickBot="1" x14ac:dyDescent="0.3">
      <c r="A1" s="1" t="s">
        <v>5</v>
      </c>
      <c r="B1" s="214" t="s">
        <v>6</v>
      </c>
      <c r="C1" s="214"/>
      <c r="D1" s="214"/>
      <c r="E1" s="214"/>
      <c r="F1" s="214"/>
      <c r="G1" s="214"/>
      <c r="H1" s="1" t="s">
        <v>7</v>
      </c>
      <c r="I1" s="2" t="s">
        <v>9</v>
      </c>
      <c r="J1" s="2" t="s">
        <v>8</v>
      </c>
      <c r="L1" s="63" t="s">
        <v>73</v>
      </c>
    </row>
    <row r="2" spans="1:12" x14ac:dyDescent="0.25">
      <c r="A2" s="5">
        <v>6</v>
      </c>
      <c r="B2" s="215" t="s">
        <v>20</v>
      </c>
      <c r="C2" s="216"/>
      <c r="D2" s="216"/>
      <c r="E2" s="216"/>
      <c r="F2" s="216"/>
      <c r="G2" s="217"/>
      <c r="H2" s="5">
        <v>1</v>
      </c>
      <c r="I2" s="5" t="s">
        <v>12</v>
      </c>
      <c r="J2" s="5" t="s">
        <v>11</v>
      </c>
    </row>
    <row r="4" spans="1:12" ht="22.5" x14ac:dyDescent="0.25">
      <c r="A4" s="4" t="s">
        <v>0</v>
      </c>
      <c r="B4" s="4" t="s">
        <v>1</v>
      </c>
      <c r="C4" s="4" t="s">
        <v>2</v>
      </c>
      <c r="D4" s="4" t="s">
        <v>3</v>
      </c>
      <c r="E4" s="4" t="s">
        <v>4</v>
      </c>
      <c r="F4" s="3"/>
    </row>
    <row r="5" spans="1:12" ht="15" hidden="1" customHeight="1" x14ac:dyDescent="0.25">
      <c r="A5" s="43" t="s">
        <v>38</v>
      </c>
      <c r="B5" s="14">
        <v>41640</v>
      </c>
      <c r="C5" s="23">
        <v>1417</v>
      </c>
      <c r="D5" s="23">
        <v>136</v>
      </c>
      <c r="E5" s="15">
        <f t="shared" ref="E5:E9" si="0">C5/D5</f>
        <v>10.419117647058824</v>
      </c>
    </row>
    <row r="6" spans="1:12" hidden="1" x14ac:dyDescent="0.25">
      <c r="A6" s="44"/>
      <c r="B6" s="14">
        <v>41671</v>
      </c>
      <c r="C6" s="23">
        <v>1771</v>
      </c>
      <c r="D6" s="23">
        <v>178</v>
      </c>
      <c r="E6" s="15">
        <f t="shared" si="0"/>
        <v>9.9494382022471903</v>
      </c>
    </row>
    <row r="7" spans="1:12" hidden="1" x14ac:dyDescent="0.25">
      <c r="A7" s="44"/>
      <c r="B7" s="14">
        <v>41699</v>
      </c>
      <c r="C7" s="23">
        <v>1799</v>
      </c>
      <c r="D7" s="23">
        <v>168</v>
      </c>
      <c r="E7" s="15">
        <f t="shared" si="0"/>
        <v>10.708333333333334</v>
      </c>
    </row>
    <row r="8" spans="1:12" ht="24" customHeight="1" x14ac:dyDescent="0.25">
      <c r="A8" s="184" t="s">
        <v>231</v>
      </c>
      <c r="B8" s="38" t="s">
        <v>79</v>
      </c>
      <c r="C8" s="204">
        <v>199</v>
      </c>
      <c r="D8" s="204">
        <v>64</v>
      </c>
      <c r="E8" s="41">
        <f>C8/D8</f>
        <v>3.109375</v>
      </c>
    </row>
    <row r="9" spans="1:12" ht="22.5" x14ac:dyDescent="0.25">
      <c r="A9" s="42" t="s">
        <v>37</v>
      </c>
      <c r="B9" s="38" t="s">
        <v>79</v>
      </c>
      <c r="C9" s="201">
        <v>213</v>
      </c>
      <c r="D9" s="210">
        <v>61</v>
      </c>
      <c r="E9" s="205">
        <f t="shared" si="0"/>
        <v>3.4918032786885247</v>
      </c>
    </row>
    <row r="10" spans="1:12" x14ac:dyDescent="0.25">
      <c r="B10" s="64"/>
      <c r="C10" s="70"/>
      <c r="D10" s="70"/>
      <c r="E10" s="211"/>
      <c r="F10" s="70"/>
    </row>
    <row r="11" spans="1:12" x14ac:dyDescent="0.25">
      <c r="B11" s="64"/>
      <c r="C11" s="70"/>
      <c r="D11" s="70"/>
      <c r="E11" s="211"/>
      <c r="F11" s="70"/>
    </row>
    <row r="12" spans="1:12" x14ac:dyDescent="0.25">
      <c r="B12" s="70"/>
      <c r="C12" s="70"/>
      <c r="D12" s="70"/>
      <c r="E12" s="70"/>
      <c r="F12" s="70"/>
    </row>
  </sheetData>
  <mergeCells count="2">
    <mergeCell ref="B1:G1"/>
    <mergeCell ref="B2:G2"/>
  </mergeCells>
  <hyperlinks>
    <hyperlink ref="L1" location="Indice!A1" display="INDICE" xr:uid="{00000000-0004-0000-0700-000000000000}"/>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22"/>
  <sheetViews>
    <sheetView workbookViewId="0">
      <selection activeCell="J22" sqref="J22"/>
    </sheetView>
  </sheetViews>
  <sheetFormatPr baseColWidth="10" defaultRowHeight="15" x14ac:dyDescent="0.25"/>
  <sheetData>
    <row r="1" spans="1:10" ht="25.5" x14ac:dyDescent="0.25">
      <c r="A1" s="1" t="s">
        <v>5</v>
      </c>
      <c r="B1" s="214" t="s">
        <v>6</v>
      </c>
      <c r="C1" s="214"/>
      <c r="D1" s="214"/>
      <c r="E1" s="214"/>
      <c r="F1" s="214"/>
      <c r="G1" s="214"/>
      <c r="H1" s="1" t="s">
        <v>7</v>
      </c>
      <c r="I1" s="2" t="s">
        <v>9</v>
      </c>
      <c r="J1" s="2" t="s">
        <v>8</v>
      </c>
    </row>
    <row r="2" spans="1:10" x14ac:dyDescent="0.25">
      <c r="A2" s="5">
        <v>7</v>
      </c>
      <c r="B2" s="215" t="s">
        <v>21</v>
      </c>
      <c r="C2" s="216"/>
      <c r="D2" s="216"/>
      <c r="E2" s="216"/>
      <c r="F2" s="216"/>
      <c r="G2" s="217"/>
      <c r="H2" s="5">
        <v>1</v>
      </c>
      <c r="I2" s="5" t="s">
        <v>12</v>
      </c>
      <c r="J2" s="5" t="s">
        <v>11</v>
      </c>
    </row>
    <row r="4" spans="1:10" ht="24" x14ac:dyDescent="0.25">
      <c r="A4" s="27" t="s">
        <v>0</v>
      </c>
      <c r="B4" s="27" t="s">
        <v>1</v>
      </c>
      <c r="C4" s="27" t="s">
        <v>2</v>
      </c>
      <c r="D4" s="27" t="s">
        <v>3</v>
      </c>
      <c r="E4" s="27" t="s">
        <v>4</v>
      </c>
      <c r="F4" s="3"/>
    </row>
    <row r="5" spans="1:10" x14ac:dyDescent="0.25">
      <c r="A5" s="218" t="s">
        <v>37</v>
      </c>
      <c r="B5" s="14">
        <v>41730</v>
      </c>
      <c r="C5" s="7">
        <v>108.9</v>
      </c>
      <c r="D5" s="7">
        <v>16</v>
      </c>
      <c r="E5" s="15">
        <f t="shared" ref="E5:E14" si="0">C5/D5</f>
        <v>6.8062500000000004</v>
      </c>
      <c r="F5" s="3"/>
    </row>
    <row r="6" spans="1:10" x14ac:dyDescent="0.25">
      <c r="A6" s="219"/>
      <c r="B6" s="14">
        <v>41760</v>
      </c>
      <c r="C6" s="7">
        <v>150.77000000000001</v>
      </c>
      <c r="D6" s="7">
        <v>27</v>
      </c>
      <c r="E6" s="15">
        <f t="shared" si="0"/>
        <v>5.5840740740740742</v>
      </c>
    </row>
    <row r="7" spans="1:10" ht="15" customHeight="1" x14ac:dyDescent="0.25">
      <c r="A7" s="220" t="s">
        <v>38</v>
      </c>
      <c r="B7" s="14">
        <v>41640</v>
      </c>
      <c r="C7" s="7">
        <v>82</v>
      </c>
      <c r="D7" s="7">
        <v>8</v>
      </c>
      <c r="E7" s="7">
        <f t="shared" si="0"/>
        <v>10.25</v>
      </c>
    </row>
    <row r="8" spans="1:10" x14ac:dyDescent="0.25">
      <c r="A8" s="231"/>
      <c r="B8" s="14">
        <v>41671</v>
      </c>
      <c r="C8" s="7">
        <v>29</v>
      </c>
      <c r="D8" s="7">
        <v>19</v>
      </c>
      <c r="E8" s="15">
        <f t="shared" si="0"/>
        <v>1.5263157894736843</v>
      </c>
    </row>
    <row r="9" spans="1:10" x14ac:dyDescent="0.25">
      <c r="A9" s="231"/>
      <c r="B9" s="14">
        <v>41699</v>
      </c>
      <c r="C9" s="7">
        <v>32</v>
      </c>
      <c r="D9" s="7">
        <v>5</v>
      </c>
      <c r="E9" s="15">
        <f t="shared" si="0"/>
        <v>6.4</v>
      </c>
    </row>
    <row r="10" spans="1:10" x14ac:dyDescent="0.25">
      <c r="A10" s="221"/>
      <c r="B10" s="7" t="s">
        <v>33</v>
      </c>
      <c r="C10" s="7">
        <f>SUM(C7:C9)</f>
        <v>143</v>
      </c>
      <c r="D10" s="7">
        <f>SUM(D7:D9)</f>
        <v>32</v>
      </c>
      <c r="E10" s="15">
        <f t="shared" si="0"/>
        <v>4.46875</v>
      </c>
    </row>
    <row r="11" spans="1:10" ht="24" x14ac:dyDescent="0.25">
      <c r="A11" s="8" t="s">
        <v>40</v>
      </c>
      <c r="B11" s="16">
        <v>41730</v>
      </c>
      <c r="C11" s="13">
        <v>1251</v>
      </c>
      <c r="D11" s="13">
        <v>439</v>
      </c>
      <c r="E11" s="15">
        <f t="shared" si="0"/>
        <v>2.8496583143507972</v>
      </c>
    </row>
    <row r="12" spans="1:10" x14ac:dyDescent="0.25">
      <c r="A12" s="220" t="s">
        <v>42</v>
      </c>
      <c r="B12" s="16">
        <v>41730</v>
      </c>
      <c r="C12" s="17">
        <v>1176</v>
      </c>
      <c r="D12" s="17">
        <v>362</v>
      </c>
      <c r="E12" s="15">
        <f t="shared" si="0"/>
        <v>3.2486187845303869</v>
      </c>
    </row>
    <row r="13" spans="1:10" x14ac:dyDescent="0.25">
      <c r="A13" s="221"/>
      <c r="B13" s="14">
        <v>41760</v>
      </c>
      <c r="C13" s="17">
        <v>1854</v>
      </c>
      <c r="D13" s="7">
        <v>412</v>
      </c>
      <c r="E13" s="15">
        <f t="shared" si="0"/>
        <v>4.5</v>
      </c>
    </row>
    <row r="14" spans="1:10" ht="24" x14ac:dyDescent="0.25">
      <c r="A14" s="9" t="s">
        <v>43</v>
      </c>
      <c r="B14" s="14" t="s">
        <v>33</v>
      </c>
      <c r="C14" s="7">
        <v>2568</v>
      </c>
      <c r="D14" s="7">
        <v>1467</v>
      </c>
      <c r="E14" s="15">
        <f t="shared" si="0"/>
        <v>1.7505112474437627</v>
      </c>
    </row>
    <row r="22" spans="10:10" x14ac:dyDescent="0.25">
      <c r="J22" t="s">
        <v>57</v>
      </c>
    </row>
  </sheetData>
  <mergeCells count="5">
    <mergeCell ref="B1:G1"/>
    <mergeCell ref="B2:G2"/>
    <mergeCell ref="A5:A6"/>
    <mergeCell ref="A7:A10"/>
    <mergeCell ref="A12:A1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baseType="variant" size="2">
      <vt:variant>
        <vt:lpstr>Hojas de cálculo</vt:lpstr>
      </vt:variant>
      <vt:variant>
        <vt:i4>22</vt:i4>
      </vt:variant>
    </vt:vector>
  </HeadingPairs>
  <TitlesOfParts>
    <vt:vector baseType="lpstr" size="22">
      <vt:lpstr>I1</vt:lpstr>
      <vt:lpstr>Indice</vt:lpstr>
      <vt:lpstr>Med General</vt:lpstr>
      <vt:lpstr>Med Interna</vt:lpstr>
      <vt:lpstr> Ginecol</vt:lpstr>
      <vt:lpstr> Pediatri</vt:lpstr>
      <vt:lpstr> Cx General</vt:lpstr>
      <vt:lpstr> Obstetricia</vt:lpstr>
      <vt:lpstr>I7</vt:lpstr>
      <vt:lpstr>Odontol General </vt:lpstr>
      <vt:lpstr> Imagenologia</vt:lpstr>
      <vt:lpstr> Imag.TAC</vt:lpstr>
      <vt:lpstr> Lab Básico semest</vt:lpstr>
      <vt:lpstr>Realiz.Cx Gener</vt:lpstr>
      <vt:lpstr>I12</vt:lpstr>
      <vt:lpstr> Infecc.Intrah</vt:lpstr>
      <vt:lpstr> Triage II</vt:lpstr>
      <vt:lpstr>I14</vt:lpstr>
      <vt:lpstr>I15</vt:lpstr>
      <vt:lpstr>I16</vt:lpstr>
      <vt:lpstr>Plan de Mejoramiento</vt:lpstr>
      <vt:lpstr>Indicadores IPS-EAPB</vt:lpstr>
    </vt:vector>
  </TitlesOfParts>
  <Company/>
  <LinksUpToDate>false</LinksUpToDate>
  <SharedDoc>false</SharedDoc>
  <HyperlinksChanged>false</HyperlinksChanged>
  <AppVersion>16.0300</AppVersion>
  <Template/>
  <Manager/>
  <TotalTime>0</TotalTime>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2014-06-16T20:43:07Z</dcterms:created>
  <dc:creator>EPM</dc:creator>
  <dcterms:modified xsi:type="dcterms:W3CDTF">2020-07-26T14:36:54Z</dcterms:modified>
  <cp:revision>0</cp:revision>
</cp:coreProperties>
</file>

<file path=docProps/custom.xml><?xml version="1.0" encoding="utf-8"?>
<Properties xmlns="http://schemas.openxmlformats.org/officeDocument/2006/custom-properties" xmlns:vt="http://schemas.openxmlformats.org/officeDocument/2006/docPropsVTypes">
  <property pid="2" fmtid="{D5CDD505-2E9C-101B-9397-08002B2CF9AE}" name="my_tag_name">
    <vt:lpwstr>MetaClean sync </vt:lpwstr>
  </property>
</Properties>
</file>