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438" documentId="11_45CFCA9D5E399329717DAB700DFB93962ED06FBB" xr6:coauthVersionLast="47" xr6:coauthVersionMax="47" xr10:uidLastSave="{0388A55A-C7F5-4615-B18D-DED2A8F5E39A}"/>
  <bookViews>
    <workbookView xWindow="-110" yWindow="-110" windowWidth="19420" windowHeight="10420" activeTab="2" xr2:uid="{00000000-000D-0000-FFFF-FFFF00000000}"/>
  </bookViews>
  <sheets>
    <sheet name="INVTR 2022 (no acotado)" sheetId="21" r:id="rId1"/>
    <sheet name="INVT 2022" sheetId="10" r:id="rId2"/>
    <sheet name="% Ejecución" sheetId="12" r:id="rId3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2" l="1"/>
  <c r="D5" i="12"/>
  <c r="E5" i="12"/>
  <c r="F5" i="12"/>
  <c r="G5" i="12"/>
  <c r="H5" i="12"/>
  <c r="I5" i="12"/>
  <c r="J5" i="12"/>
  <c r="K5" i="12"/>
  <c r="L5" i="12"/>
  <c r="M5" i="12"/>
  <c r="N5" i="12"/>
  <c r="C6" i="12"/>
  <c r="D6" i="12"/>
  <c r="E6" i="12"/>
  <c r="F6" i="12"/>
  <c r="G6" i="12"/>
  <c r="H6" i="12"/>
  <c r="I6" i="12"/>
  <c r="J6" i="12"/>
  <c r="K6" i="12"/>
  <c r="L6" i="12"/>
  <c r="M6" i="12"/>
  <c r="N6" i="12"/>
  <c r="C7" i="12"/>
  <c r="D7" i="12"/>
  <c r="E7" i="12"/>
  <c r="F7" i="12"/>
  <c r="G7" i="12"/>
  <c r="H7" i="12"/>
  <c r="I7" i="12"/>
  <c r="J7" i="12"/>
  <c r="K7" i="12"/>
  <c r="L7" i="12"/>
  <c r="M7" i="12"/>
  <c r="N7" i="12"/>
  <c r="C8" i="12"/>
  <c r="D8" i="12"/>
  <c r="E8" i="12"/>
  <c r="F8" i="12"/>
  <c r="G8" i="12"/>
  <c r="H8" i="12"/>
  <c r="I8" i="12"/>
  <c r="J8" i="12"/>
  <c r="K8" i="12"/>
  <c r="L8" i="12"/>
  <c r="M8" i="12"/>
  <c r="N8" i="12"/>
  <c r="C9" i="12"/>
  <c r="D9" i="12"/>
  <c r="E9" i="12"/>
  <c r="F9" i="12"/>
  <c r="G9" i="12"/>
  <c r="H9" i="12"/>
  <c r="I9" i="12"/>
  <c r="J9" i="12"/>
  <c r="K9" i="12"/>
  <c r="L9" i="12"/>
  <c r="M9" i="12"/>
  <c r="N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D4" i="12"/>
  <c r="E4" i="12"/>
  <c r="F4" i="12"/>
  <c r="G4" i="12"/>
  <c r="H4" i="12"/>
  <c r="I4" i="12"/>
  <c r="J4" i="12"/>
  <c r="K4" i="12"/>
  <c r="L4" i="12"/>
  <c r="M4" i="12"/>
  <c r="N4" i="12"/>
  <c r="C4" i="12"/>
  <c r="N20" i="21" l="1"/>
  <c r="M20" i="21"/>
  <c r="L20" i="21"/>
  <c r="K20" i="21"/>
  <c r="J20" i="21"/>
  <c r="I20" i="21"/>
  <c r="H20" i="21"/>
  <c r="G20" i="21"/>
  <c r="F20" i="21"/>
  <c r="E20" i="21"/>
  <c r="D20" i="21"/>
  <c r="C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20" i="21" l="1"/>
  <c r="O12" i="10"/>
  <c r="O12" i="12" s="1"/>
  <c r="N20" i="10"/>
  <c r="N20" i="12" s="1"/>
  <c r="M20" i="10"/>
  <c r="M20" i="12" s="1"/>
  <c r="L20" i="10"/>
  <c r="L20" i="12" s="1"/>
  <c r="K20" i="10"/>
  <c r="K20" i="12" s="1"/>
  <c r="J20" i="10"/>
  <c r="J20" i="12" s="1"/>
  <c r="I20" i="10"/>
  <c r="I20" i="12" s="1"/>
  <c r="H20" i="10"/>
  <c r="H20" i="12" s="1"/>
  <c r="G20" i="10"/>
  <c r="G20" i="12" s="1"/>
  <c r="F20" i="10"/>
  <c r="F20" i="12" s="1"/>
  <c r="E20" i="10"/>
  <c r="E20" i="12" s="1"/>
  <c r="D20" i="10"/>
  <c r="D20" i="12" s="1"/>
  <c r="C20" i="10"/>
  <c r="C20" i="12" s="1"/>
  <c r="O19" i="10"/>
  <c r="O19" i="12" s="1"/>
  <c r="O18" i="10"/>
  <c r="O18" i="12" s="1"/>
  <c r="O17" i="10"/>
  <c r="O17" i="12" s="1"/>
  <c r="O16" i="10"/>
  <c r="O16" i="12" s="1"/>
  <c r="O15" i="10"/>
  <c r="O15" i="12" s="1"/>
  <c r="O14" i="10"/>
  <c r="O14" i="12" s="1"/>
  <c r="O13" i="10"/>
  <c r="O13" i="12" s="1"/>
  <c r="O11" i="10"/>
  <c r="O11" i="12" s="1"/>
  <c r="O10" i="10"/>
  <c r="O10" i="12" s="1"/>
  <c r="O9" i="10"/>
  <c r="O9" i="12" s="1"/>
  <c r="O8" i="10"/>
  <c r="O8" i="12" s="1"/>
  <c r="O7" i="10"/>
  <c r="O6" i="10"/>
  <c r="O6" i="12" s="1"/>
  <c r="O5" i="10"/>
  <c r="O4" i="10"/>
  <c r="O4" i="12" s="1"/>
  <c r="O7" i="12" l="1"/>
  <c r="O5" i="12"/>
  <c r="O20" i="10"/>
  <c r="O20" i="12" s="1"/>
</calcChain>
</file>

<file path=xl/sharedStrings.xml><?xml version="1.0" encoding="utf-8"?>
<sst xmlns="http://schemas.openxmlformats.org/spreadsheetml/2006/main" count="30" uniqueCount="12">
  <si>
    <t>NIVEL</t>
  </si>
  <si>
    <t>TOTALES</t>
  </si>
  <si>
    <t>I</t>
  </si>
  <si>
    <t>II</t>
  </si>
  <si>
    <t>III</t>
  </si>
  <si>
    <t>IV</t>
  </si>
  <si>
    <t>Subtotales</t>
  </si>
  <si>
    <t>TIPO INVERSIÓN</t>
  </si>
  <si>
    <t>CATEGORÍAS</t>
  </si>
  <si>
    <r>
      <t xml:space="preserve">VARIABLE </t>
    </r>
    <r>
      <rPr>
        <b/>
        <i/>
        <sz val="10"/>
        <color theme="1"/>
        <rFont val="Trebuchet MS"/>
        <family val="2"/>
      </rPr>
      <t>INVTR</t>
    </r>
    <r>
      <rPr>
        <b/>
        <i/>
        <sz val="8"/>
        <color theme="1"/>
        <rFont val="Trebuchet MS"/>
        <family val="2"/>
      </rPr>
      <t>j,n,TI,l,3</t>
    </r>
  </si>
  <si>
    <r>
      <t xml:space="preserve">VARIABLE </t>
    </r>
    <r>
      <rPr>
        <b/>
        <i/>
        <sz val="10"/>
        <color theme="1"/>
        <rFont val="Trebuchet MS"/>
        <family val="2"/>
      </rPr>
      <t>INVT</t>
    </r>
    <r>
      <rPr>
        <b/>
        <i/>
        <sz val="8"/>
        <color theme="1"/>
        <rFont val="Trebuchet MS"/>
        <family val="2"/>
      </rPr>
      <t>j,n,TI,l,3</t>
    </r>
  </si>
  <si>
    <r>
      <t>INVTR</t>
    </r>
    <r>
      <rPr>
        <b/>
        <i/>
        <sz val="8"/>
        <color theme="1"/>
        <rFont val="Trebuchet MS"/>
        <family val="2"/>
      </rPr>
      <t>j,n,TI,l,3</t>
    </r>
    <r>
      <rPr>
        <b/>
        <i/>
        <sz val="10"/>
        <color theme="1"/>
        <rFont val="Trebuchet MS"/>
        <family val="2"/>
      </rPr>
      <t xml:space="preserve"> /  INVT</t>
    </r>
    <r>
      <rPr>
        <b/>
        <i/>
        <sz val="8"/>
        <color theme="1"/>
        <rFont val="Trebuchet MS"/>
        <family val="2"/>
      </rPr>
      <t>j,n,TI,l,3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</si>
</sst>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\ * #,##0.00_-;\-&quot;$&quot;\ * #,##0.00_-;_-&quot;$&quot;\ * &quot;-&quot;??_-;_-@_-"/>
    <numFmt numFmtId="165" formatCode="&quot;$&quot;\ #,##0.00"/>
    <numFmt numFmtId="166" formatCode="#,##0.00000"/>
    <numFmt numFmtId="167" formatCode="#,##0.000000"/>
    <numFmt numFmtId="168" formatCode="0.0%"/>
    <numFmt numFmtId="169" formatCode="_-&quot;$&quot;\ * #,##0_-;\-&quot;$&quot;\ * #,##0_-;_-&quot;$&quot;\ 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Trebuchet MS"/>
      <family val="2"/>
    </font>
    <font>
      <b/>
      <i/>
      <sz val="8"/>
      <color theme="1"/>
      <name val="Trebuchet MS"/>
      <family val="2"/>
    </font>
    <font>
      <b/>
      <i/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6D28C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80">
    <xf numFmtId="0" fontId="0" fillId="0" borderId="0" xfId="0"/>
    <xf numFmtId="3" fontId="2" fillId="5" borderId="8" xfId="0" applyNumberFormat="1" applyFont="1" applyFill="1" applyBorder="1" applyAlignment="1">
      <alignment horizontal="right" vertical="center"/>
    </xf>
    <xf numFmtId="3" fontId="2" fillId="4" borderId="10" xfId="0" applyNumberFormat="1" applyFont="1" applyFill="1" applyBorder="1" applyAlignment="1">
      <alignment horizontal="right" vertical="center"/>
    </xf>
    <xf numFmtId="3" fontId="2" fillId="5" borderId="10" xfId="0" applyNumberFormat="1" applyFont="1" applyFill="1" applyBorder="1" applyAlignment="1">
      <alignment horizontal="right" vertical="center"/>
    </xf>
    <xf numFmtId="3" fontId="2" fillId="4" borderId="11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3" fontId="4" fillId="5" borderId="8" xfId="0" applyNumberFormat="1" applyFont="1" applyFill="1" applyBorder="1" applyAlignment="1">
      <alignment horizontal="right" vertical="center"/>
    </xf>
    <xf numFmtId="3" fontId="4" fillId="4" borderId="10" xfId="0" applyNumberFormat="1" applyFont="1" applyFill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 vertical="center"/>
    </xf>
    <xf numFmtId="3" fontId="4" fillId="4" borderId="11" xfId="0" applyNumberFormat="1" applyFont="1" applyFill="1" applyBorder="1" applyAlignment="1">
      <alignment horizontal="right" vertical="center"/>
    </xf>
    <xf numFmtId="3" fontId="1" fillId="6" borderId="7" xfId="0" applyNumberFormat="1" applyFont="1" applyFill="1" applyBorder="1" applyAlignment="1">
      <alignment horizontal="right" vertical="center"/>
    </xf>
    <xf numFmtId="3" fontId="3" fillId="7" borderId="7" xfId="0" applyNumberFormat="1" applyFont="1" applyFill="1" applyBorder="1" applyAlignment="1">
      <alignment horizontal="right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9" fontId="4" fillId="5" borderId="8" xfId="1" applyFont="1" applyFill="1" applyBorder="1" applyAlignment="1">
      <alignment horizontal="right" vertical="center"/>
    </xf>
    <xf numFmtId="9" fontId="4" fillId="4" borderId="10" xfId="1" applyFont="1" applyFill="1" applyBorder="1" applyAlignment="1">
      <alignment horizontal="right" vertical="center"/>
    </xf>
    <xf numFmtId="9" fontId="4" fillId="5" borderId="10" xfId="1" applyFont="1" applyFill="1" applyBorder="1" applyAlignment="1">
      <alignment horizontal="right" vertical="center"/>
    </xf>
    <xf numFmtId="9" fontId="4" fillId="4" borderId="11" xfId="1" applyFont="1" applyFill="1" applyBorder="1" applyAlignment="1">
      <alignment horizontal="right" vertical="center"/>
    </xf>
    <xf numFmtId="9" fontId="1" fillId="6" borderId="7" xfId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165" fontId="0" fillId="0" borderId="0" xfId="0" applyNumberFormat="1"/>
    <xf numFmtId="3" fontId="0" fillId="0" borderId="0" xfId="0" applyNumberFormat="1"/>
    <xf numFmtId="164" fontId="0" fillId="0" borderId="0" xfId="2" applyFont="1"/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2" fillId="9" borderId="17" xfId="1" applyNumberFormat="1" applyFont="1" applyFill="1" applyBorder="1" applyAlignment="1">
      <alignment horizontal="right" vertical="center"/>
    </xf>
    <xf numFmtId="168" fontId="2" fillId="9" borderId="8" xfId="1" applyNumberFormat="1" applyFont="1" applyFill="1" applyBorder="1" applyAlignment="1">
      <alignment horizontal="right" vertical="center"/>
    </xf>
    <xf numFmtId="168" fontId="2" fillId="5" borderId="8" xfId="1" applyNumberFormat="1" applyFont="1" applyFill="1" applyBorder="1" applyAlignment="1">
      <alignment horizontal="right" vertical="center"/>
    </xf>
    <xf numFmtId="168" fontId="2" fillId="4" borderId="2" xfId="1" applyNumberFormat="1" applyFont="1" applyFill="1" applyBorder="1" applyAlignment="1">
      <alignment horizontal="right" vertical="center"/>
    </xf>
    <xf numFmtId="168" fontId="2" fillId="4" borderId="10" xfId="1" applyNumberFormat="1" applyFont="1" applyFill="1" applyBorder="1" applyAlignment="1">
      <alignment horizontal="right" vertical="center"/>
    </xf>
    <xf numFmtId="168" fontId="2" fillId="9" borderId="10" xfId="1" applyNumberFormat="1" applyFont="1" applyFill="1" applyBorder="1" applyAlignment="1">
      <alignment horizontal="right" vertical="center"/>
    </xf>
    <xf numFmtId="168" fontId="2" fillId="9" borderId="13" xfId="1" applyNumberFormat="1" applyFont="1" applyFill="1" applyBorder="1" applyAlignment="1">
      <alignment horizontal="right" vertical="center"/>
    </xf>
    <xf numFmtId="168" fontId="2" fillId="5" borderId="2" xfId="1" applyNumberFormat="1" applyFont="1" applyFill="1" applyBorder="1" applyAlignment="1">
      <alignment horizontal="right" vertical="center"/>
    </xf>
    <xf numFmtId="168" fontId="2" fillId="5" borderId="10" xfId="1" applyNumberFormat="1" applyFont="1" applyFill="1" applyBorder="1" applyAlignment="1">
      <alignment horizontal="right" vertical="center"/>
    </xf>
    <xf numFmtId="168" fontId="2" fillId="4" borderId="18" xfId="1" applyNumberFormat="1" applyFont="1" applyFill="1" applyBorder="1" applyAlignment="1">
      <alignment horizontal="right" vertical="center"/>
    </xf>
    <xf numFmtId="168" fontId="2" fillId="4" borderId="11" xfId="1" applyNumberFormat="1" applyFont="1" applyFill="1" applyBorder="1" applyAlignment="1">
      <alignment horizontal="right" vertical="center"/>
    </xf>
    <xf numFmtId="168" fontId="2" fillId="9" borderId="11" xfId="1" applyNumberFormat="1" applyFont="1" applyFill="1" applyBorder="1" applyAlignment="1">
      <alignment horizontal="right" vertical="center"/>
    </xf>
    <xf numFmtId="168" fontId="2" fillId="9" borderId="14" xfId="1" applyNumberFormat="1" applyFont="1" applyFill="1" applyBorder="1" applyAlignment="1">
      <alignment horizontal="right" vertical="center"/>
    </xf>
    <xf numFmtId="168" fontId="6" fillId="7" borderId="7" xfId="1" applyNumberFormat="1" applyFont="1" applyFill="1" applyBorder="1" applyAlignment="1">
      <alignment horizontal="right" vertical="center"/>
    </xf>
    <xf numFmtId="169" fontId="2" fillId="9" borderId="17" xfId="0" applyNumberFormat="1" applyFont="1" applyFill="1" applyBorder="1" applyAlignment="1">
      <alignment horizontal="right" vertical="center"/>
    </xf>
    <xf numFmtId="169" fontId="2" fillId="9" borderId="8" xfId="0" applyNumberFormat="1" applyFont="1" applyFill="1" applyBorder="1" applyAlignment="1">
      <alignment horizontal="right" vertical="center"/>
    </xf>
    <xf numFmtId="169" fontId="2" fillId="5" borderId="8" xfId="0" applyNumberFormat="1" applyFont="1" applyFill="1" applyBorder="1" applyAlignment="1">
      <alignment horizontal="right" vertical="center"/>
    </xf>
    <xf numFmtId="169" fontId="2" fillId="5" borderId="12" xfId="0" applyNumberFormat="1" applyFont="1" applyFill="1" applyBorder="1" applyAlignment="1">
      <alignment horizontal="right" vertical="center"/>
    </xf>
    <xf numFmtId="169" fontId="2" fillId="4" borderId="2" xfId="0" applyNumberFormat="1" applyFont="1" applyFill="1" applyBorder="1" applyAlignment="1">
      <alignment horizontal="right" vertical="center"/>
    </xf>
    <xf numFmtId="169" fontId="2" fillId="4" borderId="10" xfId="0" applyNumberFormat="1" applyFont="1" applyFill="1" applyBorder="1" applyAlignment="1">
      <alignment horizontal="right" vertical="center"/>
    </xf>
    <xf numFmtId="169" fontId="2" fillId="9" borderId="10" xfId="0" applyNumberFormat="1" applyFont="1" applyFill="1" applyBorder="1" applyAlignment="1">
      <alignment horizontal="right" vertical="center"/>
    </xf>
    <xf numFmtId="169" fontId="2" fillId="9" borderId="13" xfId="0" applyNumberFormat="1" applyFont="1" applyFill="1" applyBorder="1" applyAlignment="1">
      <alignment horizontal="right" vertical="center"/>
    </xf>
    <xf numFmtId="169" fontId="2" fillId="5" borderId="2" xfId="0" applyNumberFormat="1" applyFont="1" applyFill="1" applyBorder="1" applyAlignment="1">
      <alignment horizontal="right" vertical="center"/>
    </xf>
    <xf numFmtId="169" fontId="2" fillId="5" borderId="10" xfId="0" applyNumberFormat="1" applyFont="1" applyFill="1" applyBorder="1" applyAlignment="1">
      <alignment horizontal="right" vertical="center"/>
    </xf>
    <xf numFmtId="169" fontId="2" fillId="4" borderId="18" xfId="0" applyNumberFormat="1" applyFont="1" applyFill="1" applyBorder="1" applyAlignment="1">
      <alignment horizontal="right" vertical="center"/>
    </xf>
    <xf numFmtId="169" fontId="2" fillId="4" borderId="11" xfId="0" applyNumberFormat="1" applyFont="1" applyFill="1" applyBorder="1" applyAlignment="1">
      <alignment horizontal="right" vertical="center"/>
    </xf>
    <xf numFmtId="169" fontId="2" fillId="9" borderId="11" xfId="0" applyNumberFormat="1" applyFont="1" applyFill="1" applyBorder="1" applyAlignment="1">
      <alignment horizontal="right" vertical="center"/>
    </xf>
    <xf numFmtId="169" fontId="2" fillId="9" borderId="14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6D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C6FE0-4705-492E-8E83-7EDC902BF141}">
  <dimension ref="A1:P32"/>
  <sheetViews>
    <sheetView zoomScale="85" zoomScaleNormal="85" workbookViewId="0">
      <selection activeCell="L24" sqref="L24"/>
    </sheetView>
  </sheetViews>
  <sheetFormatPr baseColWidth="10" defaultRowHeight="14.5" x14ac:dyDescent="0.35"/>
  <cols>
    <col min="1" max="1" width="10.1796875" bestFit="1" customWidth="1"/>
    <col min="2" max="2" width="6.1796875" bestFit="1" customWidth="1"/>
    <col min="3" max="3" width="17" bestFit="1" customWidth="1"/>
    <col min="4" max="4" width="6.54296875" bestFit="1" customWidth="1"/>
    <col min="5" max="5" width="15.81640625" bestFit="1" customWidth="1"/>
    <col min="6" max="6" width="17" bestFit="1" customWidth="1"/>
    <col min="7" max="7" width="14.1796875" bestFit="1" customWidth="1"/>
    <col min="8" max="8" width="15.81640625" bestFit="1" customWidth="1"/>
    <col min="9" max="9" width="18" bestFit="1" customWidth="1"/>
    <col min="10" max="11" width="17" bestFit="1" customWidth="1"/>
    <col min="12" max="12" width="15.81640625" bestFit="1" customWidth="1"/>
    <col min="13" max="15" width="17" bestFit="1" customWidth="1"/>
    <col min="16" max="16" width="18.81640625" bestFit="1" customWidth="1"/>
  </cols>
  <sheetData>
    <row r="1" spans="1:16" ht="15" thickBot="1" x14ac:dyDescent="0.4">
      <c r="A1" s="62" t="s">
        <v>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6" ht="15" thickBot="1" x14ac:dyDescent="0.4">
      <c r="A2" s="65" t="s">
        <v>7</v>
      </c>
      <c r="B2" s="67" t="s">
        <v>0</v>
      </c>
      <c r="C2" s="69" t="s">
        <v>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 t="s">
        <v>1</v>
      </c>
    </row>
    <row r="3" spans="1:16" ht="15" thickBot="1" x14ac:dyDescent="0.4">
      <c r="A3" s="66"/>
      <c r="B3" s="68"/>
      <c r="C3" s="22">
        <v>1</v>
      </c>
      <c r="D3" s="22">
        <v>2</v>
      </c>
      <c r="E3" s="22">
        <v>3</v>
      </c>
      <c r="F3" s="22">
        <v>4</v>
      </c>
      <c r="G3" s="22">
        <v>5</v>
      </c>
      <c r="H3" s="22">
        <v>6</v>
      </c>
      <c r="I3" s="22">
        <v>7</v>
      </c>
      <c r="J3" s="22">
        <v>8</v>
      </c>
      <c r="K3" s="22">
        <v>9</v>
      </c>
      <c r="L3" s="22">
        <v>10</v>
      </c>
      <c r="M3" s="22">
        <v>11</v>
      </c>
      <c r="N3" s="22">
        <v>12</v>
      </c>
      <c r="O3" s="73"/>
    </row>
    <row r="4" spans="1:16" x14ac:dyDescent="0.35">
      <c r="A4" s="74" t="s">
        <v>2</v>
      </c>
      <c r="B4" s="13">
        <v>1</v>
      </c>
      <c r="C4" s="43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5">
        <v>22515000</v>
      </c>
      <c r="N4" s="46">
        <v>0</v>
      </c>
      <c r="O4" s="7">
        <f>SUM(C4:N4)</f>
        <v>22515000</v>
      </c>
      <c r="P4" s="24"/>
    </row>
    <row r="5" spans="1:16" x14ac:dyDescent="0.35">
      <c r="A5" s="75"/>
      <c r="B5" s="14">
        <v>2</v>
      </c>
      <c r="C5" s="47">
        <v>2988943000</v>
      </c>
      <c r="D5" s="48">
        <v>0</v>
      </c>
      <c r="E5" s="48">
        <v>905391000</v>
      </c>
      <c r="F5" s="48">
        <v>0</v>
      </c>
      <c r="G5" s="48">
        <v>0</v>
      </c>
      <c r="H5" s="48">
        <v>2171271854.9933333</v>
      </c>
      <c r="I5" s="48">
        <v>0</v>
      </c>
      <c r="J5" s="48">
        <v>0</v>
      </c>
      <c r="K5" s="48">
        <v>45399000</v>
      </c>
      <c r="L5" s="48">
        <v>169556000</v>
      </c>
      <c r="M5" s="49">
        <v>0</v>
      </c>
      <c r="N5" s="50">
        <v>0</v>
      </c>
      <c r="O5" s="8">
        <f t="shared" ref="O5:O10" si="0">SUM(C5:N5)</f>
        <v>6280560854.9933338</v>
      </c>
      <c r="P5" s="24"/>
    </row>
    <row r="6" spans="1:16" x14ac:dyDescent="0.35">
      <c r="A6" s="75"/>
      <c r="B6" s="15">
        <v>3</v>
      </c>
      <c r="C6" s="51">
        <v>0</v>
      </c>
      <c r="D6" s="52">
        <v>0</v>
      </c>
      <c r="E6" s="52">
        <v>0</v>
      </c>
      <c r="F6" s="52">
        <v>0</v>
      </c>
      <c r="G6" s="52">
        <v>0</v>
      </c>
      <c r="H6" s="52">
        <v>2171271854.9933333</v>
      </c>
      <c r="I6" s="52">
        <v>0</v>
      </c>
      <c r="J6" s="52">
        <v>0</v>
      </c>
      <c r="K6" s="52">
        <v>0</v>
      </c>
      <c r="L6" s="52">
        <v>169556000</v>
      </c>
      <c r="M6" s="49">
        <v>0</v>
      </c>
      <c r="N6" s="50">
        <v>0</v>
      </c>
      <c r="O6" s="9">
        <f t="shared" si="0"/>
        <v>2340827854.9933333</v>
      </c>
      <c r="P6" s="24"/>
    </row>
    <row r="7" spans="1:16" ht="15" thickBot="1" x14ac:dyDescent="0.4">
      <c r="A7" s="76"/>
      <c r="B7" s="16">
        <v>4</v>
      </c>
      <c r="C7" s="53">
        <v>0</v>
      </c>
      <c r="D7" s="54">
        <v>0</v>
      </c>
      <c r="E7" s="54">
        <v>0</v>
      </c>
      <c r="F7" s="54">
        <v>0</v>
      </c>
      <c r="G7" s="54">
        <v>0</v>
      </c>
      <c r="H7" s="54">
        <v>2171271854.9933333</v>
      </c>
      <c r="I7" s="54">
        <v>0</v>
      </c>
      <c r="J7" s="54">
        <v>0</v>
      </c>
      <c r="K7" s="54">
        <v>0</v>
      </c>
      <c r="L7" s="54">
        <v>169556000</v>
      </c>
      <c r="M7" s="55">
        <v>0</v>
      </c>
      <c r="N7" s="56">
        <v>0</v>
      </c>
      <c r="O7" s="10">
        <f>SUM(C7:N7)</f>
        <v>2340827854.9933333</v>
      </c>
      <c r="P7" s="24"/>
    </row>
    <row r="8" spans="1:16" x14ac:dyDescent="0.35">
      <c r="A8" s="57" t="s">
        <v>3</v>
      </c>
      <c r="B8" s="13">
        <v>1</v>
      </c>
      <c r="C8" s="43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5">
        <v>26296350088</v>
      </c>
      <c r="N8" s="45">
        <v>65146557080.907295</v>
      </c>
      <c r="O8" s="7">
        <f>SUM(C8:N8)</f>
        <v>91442907168.907288</v>
      </c>
    </row>
    <row r="9" spans="1:16" x14ac:dyDescent="0.35">
      <c r="A9" s="58"/>
      <c r="B9" s="14">
        <v>2</v>
      </c>
      <c r="C9" s="48">
        <v>3471326500</v>
      </c>
      <c r="D9" s="48">
        <v>0</v>
      </c>
      <c r="E9" s="48">
        <v>3376331000</v>
      </c>
      <c r="F9" s="48">
        <v>4062431671.5</v>
      </c>
      <c r="G9" s="48">
        <v>53674000</v>
      </c>
      <c r="H9" s="48">
        <v>3120220000</v>
      </c>
      <c r="I9" s="48">
        <v>77532446577.970169</v>
      </c>
      <c r="J9" s="48">
        <v>13031193373.309998</v>
      </c>
      <c r="K9" s="48">
        <v>7747763000</v>
      </c>
      <c r="L9" s="48">
        <v>1531615000</v>
      </c>
      <c r="M9" s="49">
        <v>0</v>
      </c>
      <c r="N9" s="50">
        <v>0</v>
      </c>
      <c r="O9" s="8">
        <f t="shared" si="0"/>
        <v>113927001122.78017</v>
      </c>
    </row>
    <row r="10" spans="1:16" x14ac:dyDescent="0.35">
      <c r="A10" s="58"/>
      <c r="B10" s="15">
        <v>3</v>
      </c>
      <c r="C10" s="52">
        <v>2484204000</v>
      </c>
      <c r="D10" s="52">
        <v>0</v>
      </c>
      <c r="E10" s="52">
        <v>2815018000</v>
      </c>
      <c r="F10" s="52">
        <v>675555000</v>
      </c>
      <c r="G10" s="52">
        <v>259513000</v>
      </c>
      <c r="H10" s="52">
        <v>1863359000</v>
      </c>
      <c r="I10" s="52">
        <v>12221840207.81333</v>
      </c>
      <c r="J10" s="52">
        <v>226474808.64000002</v>
      </c>
      <c r="K10" s="52">
        <v>722794000</v>
      </c>
      <c r="L10" s="52">
        <v>1531615000</v>
      </c>
      <c r="M10" s="49">
        <v>0</v>
      </c>
      <c r="N10" s="50">
        <v>0</v>
      </c>
      <c r="O10" s="9">
        <f t="shared" si="0"/>
        <v>22800373016.453331</v>
      </c>
    </row>
    <row r="11" spans="1:16" ht="15" thickBot="1" x14ac:dyDescent="0.4">
      <c r="A11" s="59"/>
      <c r="B11" s="16">
        <v>4</v>
      </c>
      <c r="C11" s="54">
        <v>0</v>
      </c>
      <c r="D11" s="54">
        <v>0</v>
      </c>
      <c r="E11" s="54">
        <v>3990612000</v>
      </c>
      <c r="F11" s="54">
        <v>1157019000</v>
      </c>
      <c r="G11" s="54">
        <v>609876000</v>
      </c>
      <c r="H11" s="54">
        <v>3631101000</v>
      </c>
      <c r="I11" s="54">
        <v>473961830.80000001</v>
      </c>
      <c r="J11" s="54">
        <v>0</v>
      </c>
      <c r="K11" s="54">
        <v>0</v>
      </c>
      <c r="L11" s="54">
        <v>1531615000</v>
      </c>
      <c r="M11" s="55">
        <v>0</v>
      </c>
      <c r="N11" s="56">
        <v>0</v>
      </c>
      <c r="O11" s="10">
        <f>SUM(C11:N11)</f>
        <v>11394184830.799999</v>
      </c>
    </row>
    <row r="12" spans="1:16" x14ac:dyDescent="0.35">
      <c r="A12" s="57" t="s">
        <v>4</v>
      </c>
      <c r="B12" s="13">
        <v>1</v>
      </c>
      <c r="C12" s="43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5">
        <v>12245149544</v>
      </c>
      <c r="N12" s="45">
        <v>4472724267.9520063</v>
      </c>
      <c r="O12" s="7">
        <f>SUM(C12:N12)</f>
        <v>16717873811.952007</v>
      </c>
    </row>
    <row r="13" spans="1:16" x14ac:dyDescent="0.35">
      <c r="A13" s="58"/>
      <c r="B13" s="14">
        <v>2</v>
      </c>
      <c r="C13" s="48">
        <v>1124950000</v>
      </c>
      <c r="D13" s="48">
        <v>0</v>
      </c>
      <c r="E13" s="48">
        <v>2481959567.75</v>
      </c>
      <c r="F13" s="48">
        <v>11043704000</v>
      </c>
      <c r="G13" s="48">
        <v>0</v>
      </c>
      <c r="H13" s="48">
        <v>1130829011</v>
      </c>
      <c r="I13" s="48">
        <v>25015183347.949963</v>
      </c>
      <c r="J13" s="48">
        <v>2543120505.373333</v>
      </c>
      <c r="K13" s="48">
        <v>459080000</v>
      </c>
      <c r="L13" s="48">
        <v>1578814387.3333333</v>
      </c>
      <c r="M13" s="49">
        <v>0</v>
      </c>
      <c r="N13" s="50">
        <v>0</v>
      </c>
      <c r="O13" s="8">
        <f t="shared" ref="O13:O14" si="1">SUM(C13:N13)</f>
        <v>45377640819.406639</v>
      </c>
    </row>
    <row r="14" spans="1:16" x14ac:dyDescent="0.35">
      <c r="A14" s="58"/>
      <c r="B14" s="15">
        <v>3</v>
      </c>
      <c r="C14" s="52">
        <v>2484204000</v>
      </c>
      <c r="D14" s="52">
        <v>0</v>
      </c>
      <c r="E14" s="52">
        <v>2738255701.25</v>
      </c>
      <c r="F14" s="52">
        <v>729009288</v>
      </c>
      <c r="G14" s="52">
        <v>34544000</v>
      </c>
      <c r="H14" s="52">
        <v>404387945</v>
      </c>
      <c r="I14" s="52">
        <v>1832088336.9866672</v>
      </c>
      <c r="J14" s="52">
        <v>0</v>
      </c>
      <c r="K14" s="52">
        <v>7727000</v>
      </c>
      <c r="L14" s="52">
        <v>1578814387.3333333</v>
      </c>
      <c r="M14" s="49">
        <v>0</v>
      </c>
      <c r="N14" s="50">
        <v>0</v>
      </c>
      <c r="O14" s="9">
        <f t="shared" si="1"/>
        <v>9809030658.5700016</v>
      </c>
    </row>
    <row r="15" spans="1:16" ht="15" thickBot="1" x14ac:dyDescent="0.4">
      <c r="A15" s="59"/>
      <c r="B15" s="16">
        <v>4</v>
      </c>
      <c r="C15" s="54">
        <v>0</v>
      </c>
      <c r="D15" s="54">
        <v>0</v>
      </c>
      <c r="E15" s="54">
        <v>4878031830.8273182</v>
      </c>
      <c r="F15" s="54">
        <v>1302559804</v>
      </c>
      <c r="G15" s="54">
        <v>304938000</v>
      </c>
      <c r="H15" s="54">
        <v>4296802968</v>
      </c>
      <c r="I15" s="54">
        <v>0</v>
      </c>
      <c r="J15" s="54">
        <v>0</v>
      </c>
      <c r="K15" s="54">
        <v>0</v>
      </c>
      <c r="L15" s="54">
        <v>1578814387.3333333</v>
      </c>
      <c r="M15" s="55">
        <v>0</v>
      </c>
      <c r="N15" s="56">
        <v>0</v>
      </c>
      <c r="O15" s="10">
        <f>SUM(C15:N15)</f>
        <v>12361146990.160652</v>
      </c>
    </row>
    <row r="16" spans="1:16" x14ac:dyDescent="0.35">
      <c r="A16" s="57" t="s">
        <v>5</v>
      </c>
      <c r="B16" s="13">
        <v>1</v>
      </c>
      <c r="C16" s="43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5">
        <v>754307000</v>
      </c>
      <c r="N16" s="45">
        <v>1558658253.6530008</v>
      </c>
      <c r="O16" s="7">
        <f>SUM(C16:N16)</f>
        <v>2312965253.6530008</v>
      </c>
    </row>
    <row r="17" spans="1:16" x14ac:dyDescent="0.35">
      <c r="A17" s="58"/>
      <c r="B17" s="14">
        <v>2</v>
      </c>
      <c r="C17" s="48">
        <v>0</v>
      </c>
      <c r="D17" s="48">
        <v>0</v>
      </c>
      <c r="E17" s="48">
        <v>0</v>
      </c>
      <c r="F17" s="48">
        <v>21483000</v>
      </c>
      <c r="G17" s="48">
        <v>3199000</v>
      </c>
      <c r="H17" s="48">
        <v>0</v>
      </c>
      <c r="I17" s="48">
        <v>3892879821.0533338</v>
      </c>
      <c r="J17" s="48">
        <v>156916278.78666666</v>
      </c>
      <c r="K17" s="48">
        <v>16843607000</v>
      </c>
      <c r="L17" s="48">
        <v>354157157.50749725</v>
      </c>
      <c r="M17" s="49">
        <v>0</v>
      </c>
      <c r="N17" s="50">
        <v>0</v>
      </c>
      <c r="O17" s="8">
        <f t="shared" ref="O17:O18" si="2">SUM(C17:N17)</f>
        <v>21272242257.347496</v>
      </c>
    </row>
    <row r="18" spans="1:16" x14ac:dyDescent="0.35">
      <c r="A18" s="58"/>
      <c r="B18" s="15">
        <v>3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270006219.30666667</v>
      </c>
      <c r="J18" s="52">
        <v>0</v>
      </c>
      <c r="K18" s="52">
        <v>462995000</v>
      </c>
      <c r="L18" s="52">
        <v>354157157.50749725</v>
      </c>
      <c r="M18" s="49">
        <v>0</v>
      </c>
      <c r="N18" s="50">
        <v>0</v>
      </c>
      <c r="O18" s="9">
        <f t="shared" si="2"/>
        <v>1087158376.8141639</v>
      </c>
    </row>
    <row r="19" spans="1:16" ht="15" thickBot="1" x14ac:dyDescent="0.4">
      <c r="A19" s="59"/>
      <c r="B19" s="16">
        <v>4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354157157.50749725</v>
      </c>
      <c r="M19" s="55">
        <v>0</v>
      </c>
      <c r="N19" s="56">
        <v>0</v>
      </c>
      <c r="O19" s="10">
        <f>SUM(C19:N19)</f>
        <v>354157157.50749725</v>
      </c>
    </row>
    <row r="20" spans="1:16" ht="16" thickBot="1" x14ac:dyDescent="0.4">
      <c r="A20" s="60" t="s">
        <v>6</v>
      </c>
      <c r="B20" s="61"/>
      <c r="C20" s="11">
        <f t="shared" ref="C20:N20" si="3">SUM(C4:C19)</f>
        <v>12553627500</v>
      </c>
      <c r="D20" s="11">
        <f t="shared" si="3"/>
        <v>0</v>
      </c>
      <c r="E20" s="11">
        <f t="shared" si="3"/>
        <v>21185599099.827316</v>
      </c>
      <c r="F20" s="11">
        <f t="shared" si="3"/>
        <v>18991761763.5</v>
      </c>
      <c r="G20" s="11">
        <f t="shared" si="3"/>
        <v>1265744000</v>
      </c>
      <c r="H20" s="11">
        <f t="shared" si="3"/>
        <v>20960515488.98</v>
      </c>
      <c r="I20" s="11">
        <f t="shared" si="3"/>
        <v>121238406341.88013</v>
      </c>
      <c r="J20" s="11">
        <f t="shared" si="3"/>
        <v>15957704966.109997</v>
      </c>
      <c r="K20" s="11">
        <f t="shared" si="3"/>
        <v>26289365000</v>
      </c>
      <c r="L20" s="11">
        <f t="shared" si="3"/>
        <v>10902427634.522493</v>
      </c>
      <c r="M20" s="11">
        <f t="shared" si="3"/>
        <v>39318321632</v>
      </c>
      <c r="N20" s="11">
        <f t="shared" si="3"/>
        <v>71177939602.512299</v>
      </c>
      <c r="O20" s="12">
        <f>SUM(O4:O19)</f>
        <v>359841413029.33221</v>
      </c>
    </row>
    <row r="22" spans="1:16" x14ac:dyDescent="0.35">
      <c r="M22" s="23"/>
    </row>
    <row r="24" spans="1:16" x14ac:dyDescent="0.35">
      <c r="M24" s="24"/>
    </row>
    <row r="26" spans="1:16" x14ac:dyDescent="0.35">
      <c r="N26" s="26"/>
    </row>
    <row r="27" spans="1:16" x14ac:dyDescent="0.35">
      <c r="N27" s="26"/>
    </row>
    <row r="28" spans="1:16" x14ac:dyDescent="0.35">
      <c r="L28" s="27"/>
      <c r="N28" s="26"/>
    </row>
    <row r="29" spans="1:16" x14ac:dyDescent="0.35">
      <c r="L29" s="28"/>
    </row>
    <row r="30" spans="1:16" x14ac:dyDescent="0.35">
      <c r="L30" s="24"/>
    </row>
    <row r="32" spans="1:16" x14ac:dyDescent="0.35">
      <c r="N32" s="25"/>
      <c r="O32" s="26"/>
      <c r="P32" s="26"/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0"/>
  <sheetViews>
    <sheetView zoomScale="85" zoomScaleNormal="85" workbookViewId="0">
      <selection activeCell="L23" sqref="L23"/>
    </sheetView>
  </sheetViews>
  <sheetFormatPr baseColWidth="10" defaultRowHeight="14.5" x14ac:dyDescent="0.35"/>
  <cols>
    <col min="1" max="1" width="10.1796875" bestFit="1" customWidth="1"/>
    <col min="2" max="2" width="6.1796875" bestFit="1" customWidth="1"/>
    <col min="3" max="3" width="15.81640625" customWidth="1"/>
    <col min="4" max="4" width="6.54296875" bestFit="1" customWidth="1"/>
    <col min="5" max="5" width="15.81640625" bestFit="1" customWidth="1"/>
    <col min="6" max="6" width="17" bestFit="1" customWidth="1"/>
    <col min="7" max="7" width="15.81640625" bestFit="1" customWidth="1"/>
    <col min="8" max="8" width="12.90625" bestFit="1" customWidth="1"/>
    <col min="9" max="9" width="17" bestFit="1" customWidth="1"/>
    <col min="10" max="12" width="15.81640625" bestFit="1" customWidth="1"/>
    <col min="13" max="14" width="14" bestFit="1" customWidth="1"/>
    <col min="15" max="15" width="17" bestFit="1" customWidth="1"/>
    <col min="16" max="16" width="13.36328125" bestFit="1" customWidth="1"/>
  </cols>
  <sheetData>
    <row r="1" spans="1:16" ht="15" thickBot="1" x14ac:dyDescent="0.4">
      <c r="A1" s="62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</row>
    <row r="2" spans="1:16" ht="15" thickBot="1" x14ac:dyDescent="0.4">
      <c r="A2" s="65" t="s">
        <v>7</v>
      </c>
      <c r="B2" s="67" t="s">
        <v>0</v>
      </c>
      <c r="C2" s="69" t="s">
        <v>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 t="s">
        <v>1</v>
      </c>
    </row>
    <row r="3" spans="1:16" ht="15" thickBot="1" x14ac:dyDescent="0.4">
      <c r="A3" s="66"/>
      <c r="B3" s="68"/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73"/>
    </row>
    <row r="4" spans="1:16" x14ac:dyDescent="0.35">
      <c r="A4" s="74" t="s">
        <v>2</v>
      </c>
      <c r="B4" s="13">
        <v>1</v>
      </c>
      <c r="C4" s="43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1">
        <v>15946486000</v>
      </c>
      <c r="N4" s="46">
        <v>0</v>
      </c>
      <c r="O4" s="7">
        <f>SUM(C4:N4)</f>
        <v>15946486000</v>
      </c>
      <c r="P4" s="24"/>
    </row>
    <row r="5" spans="1:16" x14ac:dyDescent="0.35">
      <c r="A5" s="75"/>
      <c r="B5" s="14">
        <v>2</v>
      </c>
      <c r="C5" s="47">
        <v>3643332000</v>
      </c>
      <c r="D5" s="48">
        <v>0</v>
      </c>
      <c r="E5" s="48">
        <v>804792000</v>
      </c>
      <c r="F5" s="48">
        <v>0</v>
      </c>
      <c r="G5" s="48">
        <v>0</v>
      </c>
      <c r="H5" s="48"/>
      <c r="I5" s="48">
        <v>26853356572.920002</v>
      </c>
      <c r="J5" s="48">
        <v>40829066.666666672</v>
      </c>
      <c r="K5" s="48">
        <v>0</v>
      </c>
      <c r="L5" s="48">
        <v>158678000</v>
      </c>
      <c r="M5" s="49">
        <v>0</v>
      </c>
      <c r="N5" s="50">
        <v>0</v>
      </c>
      <c r="O5" s="8">
        <f t="shared" ref="O5:O10" si="0">SUM(C5:N5)</f>
        <v>31500987639.58667</v>
      </c>
      <c r="P5" s="24"/>
    </row>
    <row r="6" spans="1:16" x14ac:dyDescent="0.35">
      <c r="A6" s="75"/>
      <c r="B6" s="15">
        <v>3</v>
      </c>
      <c r="C6" s="51">
        <v>0</v>
      </c>
      <c r="D6" s="52">
        <v>0</v>
      </c>
      <c r="E6" s="52">
        <v>0</v>
      </c>
      <c r="F6" s="52">
        <v>0</v>
      </c>
      <c r="G6" s="52">
        <v>0</v>
      </c>
      <c r="H6" s="52"/>
      <c r="I6" s="52">
        <v>7140755760</v>
      </c>
      <c r="J6" s="52">
        <v>0</v>
      </c>
      <c r="K6" s="52">
        <v>0</v>
      </c>
      <c r="L6" s="52">
        <v>158678000</v>
      </c>
      <c r="M6" s="49">
        <v>0</v>
      </c>
      <c r="N6" s="50">
        <v>0</v>
      </c>
      <c r="O6" s="9">
        <f t="shared" si="0"/>
        <v>7299433760</v>
      </c>
      <c r="P6" s="24"/>
    </row>
    <row r="7" spans="1:16" ht="15" thickBot="1" x14ac:dyDescent="0.4">
      <c r="A7" s="76"/>
      <c r="B7" s="16">
        <v>4</v>
      </c>
      <c r="C7" s="53">
        <v>0</v>
      </c>
      <c r="D7" s="54">
        <v>0</v>
      </c>
      <c r="E7" s="54">
        <v>0</v>
      </c>
      <c r="F7" s="54">
        <v>0</v>
      </c>
      <c r="G7" s="54">
        <v>0</v>
      </c>
      <c r="H7" s="4">
        <v>212892000</v>
      </c>
      <c r="I7" s="54">
        <v>531848400</v>
      </c>
      <c r="J7" s="54">
        <v>0</v>
      </c>
      <c r="K7" s="54">
        <v>0</v>
      </c>
      <c r="L7" s="54">
        <v>158678000</v>
      </c>
      <c r="M7" s="55">
        <v>0</v>
      </c>
      <c r="N7" s="56">
        <v>0</v>
      </c>
      <c r="O7" s="10">
        <f>SUM(C7:N7)</f>
        <v>903418400</v>
      </c>
      <c r="P7" s="24"/>
    </row>
    <row r="8" spans="1:16" x14ac:dyDescent="0.35">
      <c r="A8" s="57" t="s">
        <v>3</v>
      </c>
      <c r="B8" s="13">
        <v>1</v>
      </c>
      <c r="C8" s="43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1">
        <v>13806749000</v>
      </c>
      <c r="N8" s="1">
        <v>29405398835.84156</v>
      </c>
      <c r="O8" s="7">
        <f>SUM(C8:N8)</f>
        <v>43212147835.84156</v>
      </c>
    </row>
    <row r="9" spans="1:16" x14ac:dyDescent="0.35">
      <c r="A9" s="58"/>
      <c r="B9" s="14">
        <v>2</v>
      </c>
      <c r="C9" s="48">
        <v>3471326500</v>
      </c>
      <c r="D9" s="48">
        <v>0</v>
      </c>
      <c r="E9" s="48">
        <v>4148201000</v>
      </c>
      <c r="F9" s="48">
        <v>1985425400</v>
      </c>
      <c r="G9" s="48">
        <v>332994000</v>
      </c>
      <c r="H9" s="2">
        <v>993125000</v>
      </c>
      <c r="I9" s="48">
        <v>20625525477.666672</v>
      </c>
      <c r="J9" s="48">
        <v>6559118866.000001</v>
      </c>
      <c r="K9" s="48">
        <v>306153000</v>
      </c>
      <c r="L9" s="48">
        <v>1468827333.3333333</v>
      </c>
      <c r="M9" s="49">
        <v>0</v>
      </c>
      <c r="N9" s="50">
        <v>0</v>
      </c>
      <c r="O9" s="8">
        <f t="shared" si="0"/>
        <v>39890696577.000008</v>
      </c>
    </row>
    <row r="10" spans="1:16" x14ac:dyDescent="0.35">
      <c r="A10" s="58"/>
      <c r="B10" s="15">
        <v>3</v>
      </c>
      <c r="C10" s="52">
        <v>4968408000</v>
      </c>
      <c r="D10" s="52">
        <v>0</v>
      </c>
      <c r="E10" s="52">
        <v>1916046000</v>
      </c>
      <c r="F10" s="52">
        <v>968346000</v>
      </c>
      <c r="G10" s="52">
        <v>189056000</v>
      </c>
      <c r="H10" s="3">
        <v>1659767000</v>
      </c>
      <c r="I10" s="52">
        <v>9961614333.3333321</v>
      </c>
      <c r="J10" s="52">
        <v>229345434.88799998</v>
      </c>
      <c r="K10" s="52">
        <v>34272000</v>
      </c>
      <c r="L10" s="52">
        <v>1468827333.3333333</v>
      </c>
      <c r="M10" s="49">
        <v>0</v>
      </c>
      <c r="N10" s="50">
        <v>0</v>
      </c>
      <c r="O10" s="9">
        <f t="shared" si="0"/>
        <v>21395682101.554665</v>
      </c>
    </row>
    <row r="11" spans="1:16" ht="15" thickBot="1" x14ac:dyDescent="0.4">
      <c r="A11" s="59"/>
      <c r="B11" s="16">
        <v>4</v>
      </c>
      <c r="C11" s="54">
        <v>0</v>
      </c>
      <c r="D11" s="54">
        <v>0</v>
      </c>
      <c r="E11" s="54">
        <v>9535626000</v>
      </c>
      <c r="F11" s="54">
        <v>2045403000</v>
      </c>
      <c r="G11" s="54">
        <v>1321398000</v>
      </c>
      <c r="H11" s="4">
        <v>3037810000</v>
      </c>
      <c r="I11" s="54">
        <v>16581846466.666666</v>
      </c>
      <c r="J11" s="54">
        <v>192859520</v>
      </c>
      <c r="K11" s="54">
        <v>0</v>
      </c>
      <c r="L11" s="54">
        <v>1468827333.3333333</v>
      </c>
      <c r="M11" s="55">
        <v>0</v>
      </c>
      <c r="N11" s="56">
        <v>0</v>
      </c>
      <c r="O11" s="10">
        <f>SUM(C11:N11)</f>
        <v>34183770319.999996</v>
      </c>
    </row>
    <row r="12" spans="1:16" x14ac:dyDescent="0.35">
      <c r="A12" s="57" t="s">
        <v>4</v>
      </c>
      <c r="B12" s="13">
        <v>1</v>
      </c>
      <c r="C12" s="43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1">
        <v>2876145430</v>
      </c>
      <c r="N12" s="1">
        <v>3811390143.986649</v>
      </c>
      <c r="O12" s="7">
        <f>SUM(C12:N12)</f>
        <v>6687535573.9866486</v>
      </c>
    </row>
    <row r="13" spans="1:16" x14ac:dyDescent="0.35">
      <c r="A13" s="58"/>
      <c r="B13" s="14">
        <v>2</v>
      </c>
      <c r="C13" s="48">
        <v>0</v>
      </c>
      <c r="D13" s="48">
        <v>0</v>
      </c>
      <c r="E13" s="48">
        <v>1684357095.4435105</v>
      </c>
      <c r="F13" s="48">
        <v>825980000</v>
      </c>
      <c r="G13" s="48">
        <v>117670000</v>
      </c>
      <c r="H13" s="2">
        <v>413371000</v>
      </c>
      <c r="I13" s="48">
        <v>41345278245.333344</v>
      </c>
      <c r="J13" s="48">
        <v>2501676646.6666665</v>
      </c>
      <c r="K13" s="48">
        <v>2596684000</v>
      </c>
      <c r="L13" s="48">
        <v>1538833000</v>
      </c>
      <c r="M13" s="49">
        <v>0</v>
      </c>
      <c r="N13" s="50">
        <v>0</v>
      </c>
      <c r="O13" s="8">
        <f t="shared" ref="O13:O14" si="1">SUM(C13:N13)</f>
        <v>51023849987.44352</v>
      </c>
    </row>
    <row r="14" spans="1:16" x14ac:dyDescent="0.35">
      <c r="A14" s="58"/>
      <c r="B14" s="15">
        <v>3</v>
      </c>
      <c r="C14" s="52">
        <v>2484204000</v>
      </c>
      <c r="D14" s="52">
        <v>0</v>
      </c>
      <c r="E14" s="52">
        <v>3032758204.4643531</v>
      </c>
      <c r="F14" s="52">
        <v>700636835.60082245</v>
      </c>
      <c r="G14" s="52">
        <v>41356000</v>
      </c>
      <c r="H14" s="3">
        <v>7826187.0000000009</v>
      </c>
      <c r="I14" s="52">
        <v>8601824160</v>
      </c>
      <c r="J14" s="52">
        <v>0</v>
      </c>
      <c r="K14" s="52">
        <v>0</v>
      </c>
      <c r="L14" s="52">
        <v>1538833000</v>
      </c>
      <c r="M14" s="49">
        <v>0</v>
      </c>
      <c r="N14" s="50">
        <v>0</v>
      </c>
      <c r="O14" s="9">
        <f t="shared" si="1"/>
        <v>16407438387.065176</v>
      </c>
    </row>
    <row r="15" spans="1:16" ht="15" thickBot="1" x14ac:dyDescent="0.4">
      <c r="A15" s="59"/>
      <c r="B15" s="16">
        <v>4</v>
      </c>
      <c r="C15" s="54">
        <v>0</v>
      </c>
      <c r="D15" s="54">
        <v>0</v>
      </c>
      <c r="E15" s="54">
        <v>4434243380.4351587</v>
      </c>
      <c r="F15" s="54">
        <v>1061398690.3606461</v>
      </c>
      <c r="G15" s="54">
        <v>304938000</v>
      </c>
      <c r="H15" s="4">
        <v>89647749.257739231</v>
      </c>
      <c r="I15" s="54">
        <v>0</v>
      </c>
      <c r="J15" s="54">
        <v>0</v>
      </c>
      <c r="K15" s="54">
        <v>0</v>
      </c>
      <c r="L15" s="54">
        <v>1538833000</v>
      </c>
      <c r="M15" s="55">
        <v>0</v>
      </c>
      <c r="N15" s="56">
        <v>0</v>
      </c>
      <c r="O15" s="10">
        <f>SUM(C15:N15)</f>
        <v>7429060820.053544</v>
      </c>
    </row>
    <row r="16" spans="1:16" x14ac:dyDescent="0.35">
      <c r="A16" s="57" t="s">
        <v>5</v>
      </c>
      <c r="B16" s="13">
        <v>1</v>
      </c>
      <c r="C16" s="43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1">
        <v>349398000</v>
      </c>
      <c r="N16" s="1">
        <v>1574443022.9529459</v>
      </c>
      <c r="O16" s="7">
        <f>SUM(C16:N16)</f>
        <v>1923841022.9529459</v>
      </c>
    </row>
    <row r="17" spans="1:15" x14ac:dyDescent="0.35">
      <c r="A17" s="58"/>
      <c r="B17" s="14">
        <v>2</v>
      </c>
      <c r="C17" s="48">
        <v>0</v>
      </c>
      <c r="D17" s="48">
        <v>0</v>
      </c>
      <c r="E17" s="48">
        <v>84103000</v>
      </c>
      <c r="F17" s="48">
        <v>10375266000</v>
      </c>
      <c r="G17" s="48">
        <v>274230000</v>
      </c>
      <c r="H17" s="48">
        <v>0</v>
      </c>
      <c r="I17" s="48">
        <v>924232454.79497516</v>
      </c>
      <c r="J17" s="48">
        <v>147659991.50919694</v>
      </c>
      <c r="K17" s="48">
        <v>8193795000</v>
      </c>
      <c r="L17" s="48">
        <v>194708431.34333333</v>
      </c>
      <c r="M17" s="49">
        <v>0</v>
      </c>
      <c r="N17" s="50">
        <v>0</v>
      </c>
      <c r="O17" s="8">
        <f t="shared" ref="O17:O18" si="2">SUM(C17:N17)</f>
        <v>20193994877.647507</v>
      </c>
    </row>
    <row r="18" spans="1:15" x14ac:dyDescent="0.35">
      <c r="A18" s="58"/>
      <c r="B18" s="15">
        <v>3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4136000</v>
      </c>
      <c r="J18" s="52">
        <v>0</v>
      </c>
      <c r="K18" s="52">
        <v>1522713000</v>
      </c>
      <c r="L18" s="52">
        <v>194708431.34333333</v>
      </c>
      <c r="M18" s="49">
        <v>0</v>
      </c>
      <c r="N18" s="50">
        <v>0</v>
      </c>
      <c r="O18" s="9">
        <f t="shared" si="2"/>
        <v>1721557431.3433332</v>
      </c>
    </row>
    <row r="19" spans="1:15" ht="15" thickBot="1" x14ac:dyDescent="0.4">
      <c r="A19" s="59"/>
      <c r="B19" s="16">
        <v>4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194708431.34333333</v>
      </c>
      <c r="M19" s="55">
        <v>0</v>
      </c>
      <c r="N19" s="56">
        <v>0</v>
      </c>
      <c r="O19" s="10">
        <f>SUM(C19:N19)</f>
        <v>194708431.34333333</v>
      </c>
    </row>
    <row r="20" spans="1:15" ht="16" thickBot="1" x14ac:dyDescent="0.4">
      <c r="A20" s="60" t="s">
        <v>6</v>
      </c>
      <c r="B20" s="61"/>
      <c r="C20" s="11">
        <f t="shared" ref="C20:N20" si="3">SUM(C4:C19)</f>
        <v>14567270500</v>
      </c>
      <c r="D20" s="11">
        <f t="shared" si="3"/>
        <v>0</v>
      </c>
      <c r="E20" s="11">
        <f t="shared" si="3"/>
        <v>25640126680.343021</v>
      </c>
      <c r="F20" s="11">
        <f t="shared" si="3"/>
        <v>17962455925.961468</v>
      </c>
      <c r="G20" s="11">
        <f t="shared" si="3"/>
        <v>2581642000</v>
      </c>
      <c r="H20" s="11">
        <f t="shared" si="3"/>
        <v>6414438936.2577391</v>
      </c>
      <c r="I20" s="11">
        <f t="shared" si="3"/>
        <v>132570417870.71498</v>
      </c>
      <c r="J20" s="11">
        <f t="shared" si="3"/>
        <v>9671489525.7305317</v>
      </c>
      <c r="K20" s="11">
        <f t="shared" si="3"/>
        <v>12653617000</v>
      </c>
      <c r="L20" s="11">
        <f t="shared" si="3"/>
        <v>10083140294.030003</v>
      </c>
      <c r="M20" s="11">
        <f t="shared" si="3"/>
        <v>32978778430</v>
      </c>
      <c r="N20" s="11">
        <f t="shared" si="3"/>
        <v>34791232002.781158</v>
      </c>
      <c r="O20" s="12">
        <f>SUM(O4:O19)</f>
        <v>299914609165.81891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"/>
  <sheetViews>
    <sheetView tabSelected="1" zoomScale="85" zoomScaleNormal="85" workbookViewId="0">
      <selection activeCell="M27" sqref="M27"/>
    </sheetView>
  </sheetViews>
  <sheetFormatPr baseColWidth="10" defaultRowHeight="14.5" x14ac:dyDescent="0.35"/>
  <cols>
    <col min="1" max="1" width="10.1796875" bestFit="1" customWidth="1"/>
    <col min="2" max="2" width="6.1796875" customWidth="1"/>
    <col min="3" max="3" width="13.81640625" bestFit="1" customWidth="1"/>
    <col min="4" max="4" width="13" customWidth="1"/>
    <col min="5" max="6" width="13.81640625" bestFit="1" customWidth="1"/>
    <col min="7" max="8" width="12.81640625" bestFit="1" customWidth="1"/>
    <col min="9" max="11" width="13.81640625" bestFit="1" customWidth="1"/>
    <col min="12" max="12" width="12.81640625" bestFit="1" customWidth="1"/>
    <col min="13" max="14" width="13.81640625" bestFit="1" customWidth="1"/>
    <col min="15" max="15" width="17.1796875" customWidth="1"/>
  </cols>
  <sheetData>
    <row r="1" spans="1:15" ht="15" thickBot="1" x14ac:dyDescent="0.4">
      <c r="A1" s="77" t="s">
        <v>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5" ht="15" thickBot="1" x14ac:dyDescent="0.4">
      <c r="A2" s="65" t="s">
        <v>7</v>
      </c>
      <c r="B2" s="67" t="s">
        <v>0</v>
      </c>
      <c r="C2" s="69" t="s">
        <v>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72" t="s">
        <v>1</v>
      </c>
    </row>
    <row r="3" spans="1:15" ht="15" thickBot="1" x14ac:dyDescent="0.4">
      <c r="A3" s="66"/>
      <c r="B3" s="68"/>
      <c r="C3" s="6">
        <v>1</v>
      </c>
      <c r="D3" s="6">
        <v>2</v>
      </c>
      <c r="E3" s="6">
        <v>3</v>
      </c>
      <c r="F3" s="6">
        <v>4</v>
      </c>
      <c r="G3" s="6">
        <v>5</v>
      </c>
      <c r="H3" s="6">
        <v>6</v>
      </c>
      <c r="I3" s="6">
        <v>7</v>
      </c>
      <c r="J3" s="6">
        <v>8</v>
      </c>
      <c r="K3" s="6">
        <v>9</v>
      </c>
      <c r="L3" s="6">
        <v>10</v>
      </c>
      <c r="M3" s="6">
        <v>11</v>
      </c>
      <c r="N3" s="6">
        <v>12</v>
      </c>
      <c r="O3" s="73"/>
    </row>
    <row r="4" spans="1:15" x14ac:dyDescent="0.35">
      <c r="A4" s="74" t="s">
        <v>2</v>
      </c>
      <c r="B4" s="13">
        <v>1</v>
      </c>
      <c r="C4" s="29" t="str">
        <f>IF(AND('INVTR 2022 (no acotado)'!C4=0, 'INVT 2022'!C4=0), "-", IFERROR('INVTR 2022 (no acotado)'!C4/'INVT 2022'!C4,"indef"))</f>
        <v>-</v>
      </c>
      <c r="D4" s="29" t="str">
        <f>IF(AND('INVTR 2022 (no acotado)'!D4=0, 'INVT 2022'!D4=0), "-", IFERROR('INVTR 2022 (no acotado)'!D4/'INVT 2022'!D4,"indef"))</f>
        <v>-</v>
      </c>
      <c r="E4" s="29" t="str">
        <f>IF(AND('INVTR 2022 (no acotado)'!E4=0, 'INVT 2022'!E4=0), "-", IFERROR('INVTR 2022 (no acotado)'!E4/'INVT 2022'!E4,"indef"))</f>
        <v>-</v>
      </c>
      <c r="F4" s="29" t="str">
        <f>IF(AND('INVTR 2022 (no acotado)'!F4=0, 'INVT 2022'!F4=0), "-", IFERROR('INVTR 2022 (no acotado)'!F4/'INVT 2022'!F4,"indef"))</f>
        <v>-</v>
      </c>
      <c r="G4" s="29" t="str">
        <f>IF(AND('INVTR 2022 (no acotado)'!G4=0, 'INVT 2022'!G4=0), "-", IFERROR('INVTR 2022 (no acotado)'!G4/'INVT 2022'!G4,"indef"))</f>
        <v>-</v>
      </c>
      <c r="H4" s="29" t="str">
        <f>IF(AND('INVTR 2022 (no acotado)'!H4=0, 'INVT 2022'!H4=0), "-", IFERROR('INVTR 2022 (no acotado)'!H4/'INVT 2022'!H4,"indef"))</f>
        <v>-</v>
      </c>
      <c r="I4" s="29" t="str">
        <f>IF(AND('INVTR 2022 (no acotado)'!I4=0, 'INVT 2022'!I4=0), "-", IFERROR('INVTR 2022 (no acotado)'!I4/'INVT 2022'!I4,"indef"))</f>
        <v>-</v>
      </c>
      <c r="J4" s="29" t="str">
        <f>IF(AND('INVTR 2022 (no acotado)'!J4=0, 'INVT 2022'!J4=0), "-", IFERROR('INVTR 2022 (no acotado)'!J4/'INVT 2022'!J4,"indef"))</f>
        <v>-</v>
      </c>
      <c r="K4" s="29" t="str">
        <f>IF(AND('INVTR 2022 (no acotado)'!K4=0, 'INVT 2022'!K4=0), "-", IFERROR('INVTR 2022 (no acotado)'!K4/'INVT 2022'!K4,"indef"))</f>
        <v>-</v>
      </c>
      <c r="L4" s="29" t="str">
        <f>IF(AND('INVTR 2022 (no acotado)'!L4=0, 'INVT 2022'!L4=0), "-", IFERROR('INVTR 2022 (no acotado)'!L4/'INVT 2022'!L4,"indef"))</f>
        <v>-</v>
      </c>
      <c r="M4" s="31">
        <f>IF(AND('INVTR 2022 (no acotado)'!M4=0, 'INVT 2022'!M4=0), "-", IFERROR('INVTR 2022 (no acotado)'!M4/'INVT 2022'!M4,"indef"))</f>
        <v>1.4119098088444062E-3</v>
      </c>
      <c r="N4" s="31" t="str">
        <f>IF(AND('INVTR 2022 (no acotado)'!N4=0, 'INVT 2022'!N4=0), "-", IFERROR('INVTR 2022 (no acotado)'!N4/'INVT 2022'!N4,"indef"))</f>
        <v>-</v>
      </c>
      <c r="O4" s="17">
        <f>IF(AND('INVTR 2022 (no acotado)'!O4=0, 'INVT 2022'!O4=0), "-", IFERROR('INVTR 2022 (no acotado)'!O4/'INVT 2022'!O4,"indef"))</f>
        <v>1.4119098088444062E-3</v>
      </c>
    </row>
    <row r="5" spans="1:15" x14ac:dyDescent="0.35">
      <c r="A5" s="75"/>
      <c r="B5" s="14">
        <v>2</v>
      </c>
      <c r="C5" s="32">
        <f>IF(AND('INVTR 2022 (no acotado)'!C5=0, 'INVT 2022'!C5=0), "-", IFERROR('INVTR 2022 (no acotado)'!C5/'INVT 2022'!C5,"indef"))</f>
        <v>0.82038721697610872</v>
      </c>
      <c r="D5" s="33" t="str">
        <f>IF(AND('INVTR 2022 (no acotado)'!D5=0, 'INVT 2022'!D5=0), "-", IFERROR('INVTR 2022 (no acotado)'!D5/'INVT 2022'!D5,"indef"))</f>
        <v>-</v>
      </c>
      <c r="E5" s="33">
        <f>IF(AND('INVTR 2022 (no acotado)'!E5=0, 'INVT 2022'!E5=0), "-", IFERROR('INVTR 2022 (no acotado)'!E5/'INVT 2022'!E5,"indef"))</f>
        <v>1.125</v>
      </c>
      <c r="F5" s="33" t="str">
        <f>IF(AND('INVTR 2022 (no acotado)'!F5=0, 'INVT 2022'!F5=0), "-", IFERROR('INVTR 2022 (no acotado)'!F5/'INVT 2022'!F5,"indef"))</f>
        <v>-</v>
      </c>
      <c r="G5" s="33" t="str">
        <f>IF(AND('INVTR 2022 (no acotado)'!G5=0, 'INVT 2022'!G5=0), "-", IFERROR('INVTR 2022 (no acotado)'!G5/'INVT 2022'!G5,"indef"))</f>
        <v>-</v>
      </c>
      <c r="H5" s="33" t="str">
        <f>IF(AND('INVTR 2022 (no acotado)'!H5=0, 'INVT 2022'!H5=0), "-", IFERROR('INVTR 2022 (no acotado)'!H5/'INVT 2022'!H5,"indef"))</f>
        <v>indef</v>
      </c>
      <c r="I5" s="33">
        <f>IF(AND('INVTR 2022 (no acotado)'!I5=0, 'INVT 2022'!I5=0), "-", IFERROR('INVTR 2022 (no acotado)'!I5/'INVT 2022'!I5,"indef"))</f>
        <v>0</v>
      </c>
      <c r="J5" s="33">
        <f>IF(AND('INVTR 2022 (no acotado)'!J5=0, 'INVT 2022'!J5=0), "-", IFERROR('INVTR 2022 (no acotado)'!J5/'INVT 2022'!J5,"indef"))</f>
        <v>0</v>
      </c>
      <c r="K5" s="33" t="str">
        <f>IF(AND('INVTR 2022 (no acotado)'!K5=0, 'INVT 2022'!K5=0), "-", IFERROR('INVTR 2022 (no acotado)'!K5/'INVT 2022'!K5,"indef"))</f>
        <v>indef</v>
      </c>
      <c r="L5" s="33">
        <f>IF(AND('INVTR 2022 (no acotado)'!L5=0, 'INVT 2022'!L5=0), "-", IFERROR('INVTR 2022 (no acotado)'!L5/'INVT 2022'!L5,"indef"))</f>
        <v>1.0685539268203532</v>
      </c>
      <c r="M5" s="34" t="str">
        <f>IF(AND('INVTR 2022 (no acotado)'!M5=0, 'INVT 2022'!M5=0), "-", IFERROR('INVTR 2022 (no acotado)'!M5/'INVT 2022'!M5,"indef"))</f>
        <v>-</v>
      </c>
      <c r="N5" s="35" t="str">
        <f>IF(AND('INVTR 2022 (no acotado)'!N5=0, 'INVT 2022'!N5=0), "-", IFERROR('INVTR 2022 (no acotado)'!N5/'INVT 2022'!N5,"indef"))</f>
        <v>-</v>
      </c>
      <c r="O5" s="18">
        <f>IF(AND('INVTR 2022 (no acotado)'!O5=0, 'INVT 2022'!O5=0), "-", IFERROR('INVTR 2022 (no acotado)'!O5/'INVT 2022'!O5,"indef"))</f>
        <v>0.19937663310278808</v>
      </c>
    </row>
    <row r="6" spans="1:15" x14ac:dyDescent="0.35">
      <c r="A6" s="75"/>
      <c r="B6" s="15">
        <v>3</v>
      </c>
      <c r="C6" s="36" t="str">
        <f>IF(AND('INVTR 2022 (no acotado)'!C6=0, 'INVT 2022'!C6=0), "-", IFERROR('INVTR 2022 (no acotado)'!C6/'INVT 2022'!C6,"indef"))</f>
        <v>-</v>
      </c>
      <c r="D6" s="37" t="str">
        <f>IF(AND('INVTR 2022 (no acotado)'!D6=0, 'INVT 2022'!D6=0), "-", IFERROR('INVTR 2022 (no acotado)'!D6/'INVT 2022'!D6,"indef"))</f>
        <v>-</v>
      </c>
      <c r="E6" s="37" t="str">
        <f>IF(AND('INVTR 2022 (no acotado)'!E6=0, 'INVT 2022'!E6=0), "-", IFERROR('INVTR 2022 (no acotado)'!E6/'INVT 2022'!E6,"indef"))</f>
        <v>-</v>
      </c>
      <c r="F6" s="37" t="str">
        <f>IF(AND('INVTR 2022 (no acotado)'!F6=0, 'INVT 2022'!F6=0), "-", IFERROR('INVTR 2022 (no acotado)'!F6/'INVT 2022'!F6,"indef"))</f>
        <v>-</v>
      </c>
      <c r="G6" s="37" t="str">
        <f>IF(AND('INVTR 2022 (no acotado)'!G6=0, 'INVT 2022'!G6=0), "-", IFERROR('INVTR 2022 (no acotado)'!G6/'INVT 2022'!G6,"indef"))</f>
        <v>-</v>
      </c>
      <c r="H6" s="37" t="str">
        <f>IF(AND('INVTR 2022 (no acotado)'!H6=0, 'INVT 2022'!H6=0), "-", IFERROR('INVTR 2022 (no acotado)'!H6/'INVT 2022'!H6,"indef"))</f>
        <v>indef</v>
      </c>
      <c r="I6" s="37">
        <f>IF(AND('INVTR 2022 (no acotado)'!I6=0, 'INVT 2022'!I6=0), "-", IFERROR('INVTR 2022 (no acotado)'!I6/'INVT 2022'!I6,"indef"))</f>
        <v>0</v>
      </c>
      <c r="J6" s="37" t="str">
        <f>IF(AND('INVTR 2022 (no acotado)'!J6=0, 'INVT 2022'!J6=0), "-", IFERROR('INVTR 2022 (no acotado)'!J6/'INVT 2022'!J6,"indef"))</f>
        <v>-</v>
      </c>
      <c r="K6" s="37" t="str">
        <f>IF(AND('INVTR 2022 (no acotado)'!K6=0, 'INVT 2022'!K6=0), "-", IFERROR('INVTR 2022 (no acotado)'!K6/'INVT 2022'!K6,"indef"))</f>
        <v>-</v>
      </c>
      <c r="L6" s="37">
        <f>IF(AND('INVTR 2022 (no acotado)'!L6=0, 'INVT 2022'!L6=0), "-", IFERROR('INVTR 2022 (no acotado)'!L6/'INVT 2022'!L6,"indef"))</f>
        <v>1.0685539268203532</v>
      </c>
      <c r="M6" s="34" t="str">
        <f>IF(AND('INVTR 2022 (no acotado)'!M6=0, 'INVT 2022'!M6=0), "-", IFERROR('INVTR 2022 (no acotado)'!M6/'INVT 2022'!M6,"indef"))</f>
        <v>-</v>
      </c>
      <c r="N6" s="35" t="str">
        <f>IF(AND('INVTR 2022 (no acotado)'!N6=0, 'INVT 2022'!N6=0), "-", IFERROR('INVTR 2022 (no acotado)'!N6/'INVT 2022'!N6,"indef"))</f>
        <v>-</v>
      </c>
      <c r="O6" s="19">
        <f>IF(AND('INVTR 2022 (no acotado)'!O6=0, 'INVT 2022'!O6=0), "-", IFERROR('INVTR 2022 (no acotado)'!O6/'INVT 2022'!O6,"indef"))</f>
        <v>0.32068622470701524</v>
      </c>
    </row>
    <row r="7" spans="1:15" ht="15" thickBot="1" x14ac:dyDescent="0.4">
      <c r="A7" s="76"/>
      <c r="B7" s="16">
        <v>4</v>
      </c>
      <c r="C7" s="38" t="str">
        <f>IF(AND('INVTR 2022 (no acotado)'!C7=0, 'INVT 2022'!C7=0), "-", IFERROR('INVTR 2022 (no acotado)'!C7/'INVT 2022'!C7,"indef"))</f>
        <v>-</v>
      </c>
      <c r="D7" s="39" t="str">
        <f>IF(AND('INVTR 2022 (no acotado)'!D7=0, 'INVT 2022'!D7=0), "-", IFERROR('INVTR 2022 (no acotado)'!D7/'INVT 2022'!D7,"indef"))</f>
        <v>-</v>
      </c>
      <c r="E7" s="39" t="str">
        <f>IF(AND('INVTR 2022 (no acotado)'!E7=0, 'INVT 2022'!E7=0), "-", IFERROR('INVTR 2022 (no acotado)'!E7/'INVT 2022'!E7,"indef"))</f>
        <v>-</v>
      </c>
      <c r="F7" s="39" t="str">
        <f>IF(AND('INVTR 2022 (no acotado)'!F7=0, 'INVT 2022'!F7=0), "-", IFERROR('INVTR 2022 (no acotado)'!F7/'INVT 2022'!F7,"indef"))</f>
        <v>-</v>
      </c>
      <c r="G7" s="39" t="str">
        <f>IF(AND('INVTR 2022 (no acotado)'!G7=0, 'INVT 2022'!G7=0), "-", IFERROR('INVTR 2022 (no acotado)'!G7/'INVT 2022'!G7,"indef"))</f>
        <v>-</v>
      </c>
      <c r="H7" s="39">
        <f>IF(AND('INVTR 2022 (no acotado)'!H7=0, 'INVT 2022'!H7=0), "-", IFERROR('INVTR 2022 (no acotado)'!H7/'INVT 2022'!H7,"indef"))</f>
        <v>10.198935868859953</v>
      </c>
      <c r="I7" s="39">
        <f>IF(AND('INVTR 2022 (no acotado)'!I7=0, 'INVT 2022'!I7=0), "-", IFERROR('INVTR 2022 (no acotado)'!I7/'INVT 2022'!I7,"indef"))</f>
        <v>0</v>
      </c>
      <c r="J7" s="39" t="str">
        <f>IF(AND('INVTR 2022 (no acotado)'!J7=0, 'INVT 2022'!J7=0), "-", IFERROR('INVTR 2022 (no acotado)'!J7/'INVT 2022'!J7,"indef"))</f>
        <v>-</v>
      </c>
      <c r="K7" s="39" t="str">
        <f>IF(AND('INVTR 2022 (no acotado)'!K7=0, 'INVT 2022'!K7=0), "-", IFERROR('INVTR 2022 (no acotado)'!K7/'INVT 2022'!K7,"indef"))</f>
        <v>-</v>
      </c>
      <c r="L7" s="39">
        <f>IF(AND('INVTR 2022 (no acotado)'!L7=0, 'INVT 2022'!L7=0), "-", IFERROR('INVTR 2022 (no acotado)'!L7/'INVT 2022'!L7,"indef"))</f>
        <v>1.0685539268203532</v>
      </c>
      <c r="M7" s="40" t="str">
        <f>IF(AND('INVTR 2022 (no acotado)'!M7=0, 'INVT 2022'!M7=0), "-", IFERROR('INVTR 2022 (no acotado)'!M7/'INVT 2022'!M7,"indef"))</f>
        <v>-</v>
      </c>
      <c r="N7" s="41" t="str">
        <f>IF(AND('INVTR 2022 (no acotado)'!N7=0, 'INVT 2022'!N7=0), "-", IFERROR('INVTR 2022 (no acotado)'!N7/'INVT 2022'!N7,"indef"))</f>
        <v>-</v>
      </c>
      <c r="O7" s="20">
        <f>IF(AND('INVTR 2022 (no acotado)'!O7=0, 'INVT 2022'!O7=0), "-", IFERROR('INVTR 2022 (no acotado)'!O7/'INVT 2022'!O7,"indef"))</f>
        <v>2.5910783475224028</v>
      </c>
    </row>
    <row r="8" spans="1:15" x14ac:dyDescent="0.35">
      <c r="A8" s="57" t="s">
        <v>3</v>
      </c>
      <c r="B8" s="13">
        <v>1</v>
      </c>
      <c r="C8" s="29" t="str">
        <f>IF(AND('INVTR 2022 (no acotado)'!C8=0, 'INVT 2022'!C8=0), "-", IFERROR('INVTR 2022 (no acotado)'!C8/'INVT 2022'!C8,"indef"))</f>
        <v>-</v>
      </c>
      <c r="D8" s="30" t="str">
        <f>IF(AND('INVTR 2022 (no acotado)'!D8=0, 'INVT 2022'!D8=0), "-", IFERROR('INVTR 2022 (no acotado)'!D8/'INVT 2022'!D8,"indef"))</f>
        <v>-</v>
      </c>
      <c r="E8" s="30" t="str">
        <f>IF(AND('INVTR 2022 (no acotado)'!E8=0, 'INVT 2022'!E8=0), "-", IFERROR('INVTR 2022 (no acotado)'!E8/'INVT 2022'!E8,"indef"))</f>
        <v>-</v>
      </c>
      <c r="F8" s="30" t="str">
        <f>IF(AND('INVTR 2022 (no acotado)'!F8=0, 'INVT 2022'!F8=0), "-", IFERROR('INVTR 2022 (no acotado)'!F8/'INVT 2022'!F8,"indef"))</f>
        <v>-</v>
      </c>
      <c r="G8" s="30" t="str">
        <f>IF(AND('INVTR 2022 (no acotado)'!G8=0, 'INVT 2022'!G8=0), "-", IFERROR('INVTR 2022 (no acotado)'!G8/'INVT 2022'!G8,"indef"))</f>
        <v>-</v>
      </c>
      <c r="H8" s="30" t="str">
        <f>IF(AND('INVTR 2022 (no acotado)'!H8=0, 'INVT 2022'!H8=0), "-", IFERROR('INVTR 2022 (no acotado)'!H8/'INVT 2022'!H8,"indef"))</f>
        <v>-</v>
      </c>
      <c r="I8" s="30" t="str">
        <f>IF(AND('INVTR 2022 (no acotado)'!I8=0, 'INVT 2022'!I8=0), "-", IFERROR('INVTR 2022 (no acotado)'!I8/'INVT 2022'!I8,"indef"))</f>
        <v>-</v>
      </c>
      <c r="J8" s="30" t="str">
        <f>IF(AND('INVTR 2022 (no acotado)'!J8=0, 'INVT 2022'!J8=0), "-", IFERROR('INVTR 2022 (no acotado)'!J8/'INVT 2022'!J8,"indef"))</f>
        <v>-</v>
      </c>
      <c r="K8" s="30" t="str">
        <f>IF(AND('INVTR 2022 (no acotado)'!K8=0, 'INVT 2022'!K8=0), "-", IFERROR('INVTR 2022 (no acotado)'!K8/'INVT 2022'!K8,"indef"))</f>
        <v>-</v>
      </c>
      <c r="L8" s="30" t="str">
        <f>IF(AND('INVTR 2022 (no acotado)'!L8=0, 'INVT 2022'!L8=0), "-", IFERROR('INVTR 2022 (no acotado)'!L8/'INVT 2022'!L8,"indef"))</f>
        <v>-</v>
      </c>
      <c r="M8" s="31">
        <f>IF(AND('INVTR 2022 (no acotado)'!M8=0, 'INVT 2022'!M8=0), "-", IFERROR('INVTR 2022 (no acotado)'!M8/'INVT 2022'!M8,"indef"))</f>
        <v>1.9046011546961561</v>
      </c>
      <c r="N8" s="31">
        <f>IF(AND('INVTR 2022 (no acotado)'!N8=0, 'INVT 2022'!N8=0), "-", IFERROR('INVTR 2022 (no acotado)'!N8/'INVT 2022'!N8,"indef"))</f>
        <v>2.2154624545170822</v>
      </c>
      <c r="O8" s="17">
        <f>IF(AND('INVTR 2022 (no acotado)'!O8=0, 'INVT 2022'!O8=0), "-", IFERROR('INVTR 2022 (no acotado)'!O8/'INVT 2022'!O8,"indef"))</f>
        <v>2.1161389041870668</v>
      </c>
    </row>
    <row r="9" spans="1:15" x14ac:dyDescent="0.35">
      <c r="A9" s="58"/>
      <c r="B9" s="14">
        <v>2</v>
      </c>
      <c r="C9" s="33">
        <f>IF(AND('INVTR 2022 (no acotado)'!C9=0, 'INVT 2022'!C9=0), "-", IFERROR('INVTR 2022 (no acotado)'!C9/'INVT 2022'!C9,"indef"))</f>
        <v>1</v>
      </c>
      <c r="D9" s="33" t="str">
        <f>IF(AND('INVTR 2022 (no acotado)'!D9=0, 'INVT 2022'!D9=0), "-", IFERROR('INVTR 2022 (no acotado)'!D9/'INVT 2022'!D9,"indef"))</f>
        <v>-</v>
      </c>
      <c r="E9" s="33">
        <f>IF(AND('INVTR 2022 (no acotado)'!E9=0, 'INVT 2022'!E9=0), "-", IFERROR('INVTR 2022 (no acotado)'!E9/'INVT 2022'!E9,"indef"))</f>
        <v>0.81392656720346968</v>
      </c>
      <c r="F9" s="33">
        <f>IF(AND('INVTR 2022 (no acotado)'!F9=0, 'INVT 2022'!F9=0), "-", IFERROR('INVTR 2022 (no acotado)'!F9/'INVT 2022'!F9,"indef"))</f>
        <v>2.0461265739322161</v>
      </c>
      <c r="G9" s="33">
        <f>IF(AND('INVTR 2022 (no acotado)'!G9=0, 'INVT 2022'!G9=0), "-", IFERROR('INVTR 2022 (no acotado)'!G9/'INVT 2022'!G9,"indef"))</f>
        <v>0.16118608743701088</v>
      </c>
      <c r="H9" s="33">
        <f>IF(AND('INVTR 2022 (no acotado)'!H9=0, 'INVT 2022'!H9=0), "-", IFERROR('INVTR 2022 (no acotado)'!H9/'INVT 2022'!H9,"indef"))</f>
        <v>3.1418200125865323</v>
      </c>
      <c r="I9" s="33">
        <f>IF(AND('INVTR 2022 (no acotado)'!I9=0, 'INVT 2022'!I9=0), "-", IFERROR('INVTR 2022 (no acotado)'!I9/'INVT 2022'!I9,"indef"))</f>
        <v>3.7590531529449924</v>
      </c>
      <c r="J9" s="33">
        <f>IF(AND('INVTR 2022 (no acotado)'!J9=0, 'INVT 2022'!J9=0), "-", IFERROR('INVTR 2022 (no acotado)'!J9/'INVT 2022'!J9,"indef"))</f>
        <v>1.9867292603673934</v>
      </c>
      <c r="K9" s="33">
        <f>IF(AND('INVTR 2022 (no acotado)'!K9=0, 'INVT 2022'!K9=0), "-", IFERROR('INVTR 2022 (no acotado)'!K9/'INVT 2022'!K9,"indef"))</f>
        <v>25.306833511348902</v>
      </c>
      <c r="L9" s="33">
        <f>IF(AND('INVTR 2022 (no acotado)'!L9=0, 'INVT 2022'!L9=0), "-", IFERROR('INVTR 2022 (no acotado)'!L9/'INVT 2022'!L9,"indef"))</f>
        <v>1.0427467989203179</v>
      </c>
      <c r="M9" s="34" t="str">
        <f>IF(AND('INVTR 2022 (no acotado)'!M9=0, 'INVT 2022'!M9=0), "-", IFERROR('INVTR 2022 (no acotado)'!M9/'INVT 2022'!M9,"indef"))</f>
        <v>-</v>
      </c>
      <c r="N9" s="35" t="str">
        <f>IF(AND('INVTR 2022 (no acotado)'!N9=0, 'INVT 2022'!N9=0), "-", IFERROR('INVTR 2022 (no acotado)'!N9/'INVT 2022'!N9,"indef"))</f>
        <v>-</v>
      </c>
      <c r="O9" s="18">
        <f>IF(AND('INVTR 2022 (no acotado)'!O9=0, 'INVT 2022'!O9=0), "-", IFERROR('INVTR 2022 (no acotado)'!O9/'INVT 2022'!O9,"indef"))</f>
        <v>2.8559792357315632</v>
      </c>
    </row>
    <row r="10" spans="1:15" x14ac:dyDescent="0.35">
      <c r="A10" s="58"/>
      <c r="B10" s="15">
        <v>3</v>
      </c>
      <c r="C10" s="37">
        <f>IF(AND('INVTR 2022 (no acotado)'!C10=0, 'INVT 2022'!C10=0), "-", IFERROR('INVTR 2022 (no acotado)'!C10/'INVT 2022'!C10,"indef"))</f>
        <v>0.5</v>
      </c>
      <c r="D10" s="37" t="str">
        <f>IF(AND('INVTR 2022 (no acotado)'!D10=0, 'INVT 2022'!D10=0), "-", IFERROR('INVTR 2022 (no acotado)'!D10/'INVT 2022'!D10,"indef"))</f>
        <v>-</v>
      </c>
      <c r="E10" s="37">
        <f>IF(AND('INVTR 2022 (no acotado)'!E10=0, 'INVT 2022'!E10=0), "-", IFERROR('INVTR 2022 (no acotado)'!E10/'INVT 2022'!E10,"indef"))</f>
        <v>1.4691808025485817</v>
      </c>
      <c r="F10" s="37">
        <f>IF(AND('INVTR 2022 (no acotado)'!F10=0, 'INVT 2022'!F10=0), "-", IFERROR('INVTR 2022 (no acotado)'!F10/'INVT 2022'!F10,"indef"))</f>
        <v>0.69763803433896565</v>
      </c>
      <c r="G10" s="37">
        <f>IF(AND('INVTR 2022 (no acotado)'!G10=0, 'INVT 2022'!G10=0), "-", IFERROR('INVTR 2022 (no acotado)'!G10/'INVT 2022'!G10,"indef"))</f>
        <v>1.3726779366960054</v>
      </c>
      <c r="H10" s="37">
        <f>IF(AND('INVTR 2022 (no acotado)'!H10=0, 'INVT 2022'!H10=0), "-", IFERROR('INVTR 2022 (no acotado)'!H10/'INVT 2022'!H10,"indef"))</f>
        <v>1.1226630002885947</v>
      </c>
      <c r="I10" s="37">
        <f>IF(AND('INVTR 2022 (no acotado)'!I10=0, 'INVT 2022'!I10=0), "-", IFERROR('INVTR 2022 (no acotado)'!I10/'INVT 2022'!I10,"indef"))</f>
        <v>1.2268935334021998</v>
      </c>
      <c r="J10" s="37">
        <f>IF(AND('INVTR 2022 (no acotado)'!J10=0, 'INVT 2022'!J10=0), "-", IFERROR('INVTR 2022 (no acotado)'!J10/'INVT 2022'!J10,"indef"))</f>
        <v>0.98748339486503478</v>
      </c>
      <c r="K10" s="37">
        <f>IF(AND('INVTR 2022 (no acotado)'!K10=0, 'INVT 2022'!K10=0), "-", IFERROR('INVTR 2022 (no acotado)'!K10/'INVT 2022'!K10,"indef"))</f>
        <v>21.089927637721754</v>
      </c>
      <c r="L10" s="37">
        <f>IF(AND('INVTR 2022 (no acotado)'!L10=0, 'INVT 2022'!L10=0), "-", IFERROR('INVTR 2022 (no acotado)'!L10/'INVT 2022'!L10,"indef"))</f>
        <v>1.0427467989203179</v>
      </c>
      <c r="M10" s="34" t="str">
        <f>IF(AND('INVTR 2022 (no acotado)'!M10=0, 'INVT 2022'!M10=0), "-", IFERROR('INVTR 2022 (no acotado)'!M10/'INVT 2022'!M10,"indef"))</f>
        <v>-</v>
      </c>
      <c r="N10" s="35" t="str">
        <f>IF(AND('INVTR 2022 (no acotado)'!N10=0, 'INVT 2022'!N10=0), "-", IFERROR('INVTR 2022 (no acotado)'!N10/'INVT 2022'!N10,"indef"))</f>
        <v>-</v>
      </c>
      <c r="O10" s="19">
        <f>IF(AND('INVTR 2022 (no acotado)'!O10=0, 'INVT 2022'!O10=0), "-", IFERROR('INVTR 2022 (no acotado)'!O10/'INVT 2022'!O10,"indef"))</f>
        <v>1.0656530092488428</v>
      </c>
    </row>
    <row r="11" spans="1:15" ht="15" thickBot="1" x14ac:dyDescent="0.4">
      <c r="A11" s="59"/>
      <c r="B11" s="16">
        <v>4</v>
      </c>
      <c r="C11" s="39" t="str">
        <f>IF(AND('INVTR 2022 (no acotado)'!C11=0, 'INVT 2022'!C11=0), "-", IFERROR('INVTR 2022 (no acotado)'!C11/'INVT 2022'!C11,"indef"))</f>
        <v>-</v>
      </c>
      <c r="D11" s="39" t="str">
        <f>IF(AND('INVTR 2022 (no acotado)'!D11=0, 'INVT 2022'!D11=0), "-", IFERROR('INVTR 2022 (no acotado)'!D11/'INVT 2022'!D11,"indef"))</f>
        <v>-</v>
      </c>
      <c r="E11" s="39">
        <f>IF(AND('INVTR 2022 (no acotado)'!E11=0, 'INVT 2022'!E11=0), "-", IFERROR('INVTR 2022 (no acotado)'!E11/'INVT 2022'!E11,"indef"))</f>
        <v>0.41849502067300037</v>
      </c>
      <c r="F11" s="39">
        <f>IF(AND('INVTR 2022 (no acotado)'!F11=0, 'INVT 2022'!F11=0), "-", IFERROR('INVTR 2022 (no acotado)'!F11/'INVT 2022'!F11,"indef"))</f>
        <v>0.56566798816663511</v>
      </c>
      <c r="G11" s="39">
        <f>IF(AND('INVTR 2022 (no acotado)'!G11=0, 'INVT 2022'!G11=0), "-", IFERROR('INVTR 2022 (no acotado)'!G11/'INVT 2022'!G11,"indef"))</f>
        <v>0.46153846153846156</v>
      </c>
      <c r="H11" s="39">
        <f>IF(AND('INVTR 2022 (no acotado)'!H11=0, 'INVT 2022'!H11=0), "-", IFERROR('INVTR 2022 (no acotado)'!H11/'INVT 2022'!H11,"indef"))</f>
        <v>1.1953022078405167</v>
      </c>
      <c r="I11" s="39">
        <f>IF(AND('INVTR 2022 (no acotado)'!I11=0, 'INVT 2022'!I11=0), "-", IFERROR('INVTR 2022 (no acotado)'!I11/'INVT 2022'!I11,"indef"))</f>
        <v>2.858317568871311E-2</v>
      </c>
      <c r="J11" s="39">
        <f>IF(AND('INVTR 2022 (no acotado)'!J11=0, 'INVT 2022'!J11=0), "-", IFERROR('INVTR 2022 (no acotado)'!J11/'INVT 2022'!J11,"indef"))</f>
        <v>0</v>
      </c>
      <c r="K11" s="39" t="str">
        <f>IF(AND('INVTR 2022 (no acotado)'!K11=0, 'INVT 2022'!K11=0), "-", IFERROR('INVTR 2022 (no acotado)'!K11/'INVT 2022'!K11,"indef"))</f>
        <v>-</v>
      </c>
      <c r="L11" s="39">
        <f>IF(AND('INVTR 2022 (no acotado)'!L11=0, 'INVT 2022'!L11=0), "-", IFERROR('INVTR 2022 (no acotado)'!L11/'INVT 2022'!L11,"indef"))</f>
        <v>1.0427467989203179</v>
      </c>
      <c r="M11" s="40" t="str">
        <f>IF(AND('INVTR 2022 (no acotado)'!M11=0, 'INVT 2022'!M11=0), "-", IFERROR('INVTR 2022 (no acotado)'!M11/'INVT 2022'!M11,"indef"))</f>
        <v>-</v>
      </c>
      <c r="N11" s="41" t="str">
        <f>IF(AND('INVTR 2022 (no acotado)'!N11=0, 'INVT 2022'!N11=0), "-", IFERROR('INVTR 2022 (no acotado)'!N11/'INVT 2022'!N11,"indef"))</f>
        <v>-</v>
      </c>
      <c r="O11" s="20">
        <f>IF(AND('INVTR 2022 (no acotado)'!O11=0, 'INVT 2022'!O11=0), "-", IFERROR('INVTR 2022 (no acotado)'!O11/'INVT 2022'!O11,"indef"))</f>
        <v>0.33332147753560032</v>
      </c>
    </row>
    <row r="12" spans="1:15" x14ac:dyDescent="0.35">
      <c r="A12" s="57" t="s">
        <v>4</v>
      </c>
      <c r="B12" s="13">
        <v>1</v>
      </c>
      <c r="C12" s="29" t="str">
        <f>IF(AND('INVTR 2022 (no acotado)'!C12=0, 'INVT 2022'!C12=0), "-", IFERROR('INVTR 2022 (no acotado)'!C12/'INVT 2022'!C12,"indef"))</f>
        <v>-</v>
      </c>
      <c r="D12" s="30" t="str">
        <f>IF(AND('INVTR 2022 (no acotado)'!D12=0, 'INVT 2022'!D12=0), "-", IFERROR('INVTR 2022 (no acotado)'!D12/'INVT 2022'!D12,"indef"))</f>
        <v>-</v>
      </c>
      <c r="E12" s="30" t="str">
        <f>IF(AND('INVTR 2022 (no acotado)'!E12=0, 'INVT 2022'!E12=0), "-", IFERROR('INVTR 2022 (no acotado)'!E12/'INVT 2022'!E12,"indef"))</f>
        <v>-</v>
      </c>
      <c r="F12" s="30" t="str">
        <f>IF(AND('INVTR 2022 (no acotado)'!F12=0, 'INVT 2022'!F12=0), "-", IFERROR('INVTR 2022 (no acotado)'!F12/'INVT 2022'!F12,"indef"))</f>
        <v>-</v>
      </c>
      <c r="G12" s="30" t="str">
        <f>IF(AND('INVTR 2022 (no acotado)'!G12=0, 'INVT 2022'!G12=0), "-", IFERROR('INVTR 2022 (no acotado)'!G12/'INVT 2022'!G12,"indef"))</f>
        <v>-</v>
      </c>
      <c r="H12" s="30" t="str">
        <f>IF(AND('INVTR 2022 (no acotado)'!H12=0, 'INVT 2022'!H12=0), "-", IFERROR('INVTR 2022 (no acotado)'!H12/'INVT 2022'!H12,"indef"))</f>
        <v>-</v>
      </c>
      <c r="I12" s="30" t="str">
        <f>IF(AND('INVTR 2022 (no acotado)'!I12=0, 'INVT 2022'!I12=0), "-", IFERROR('INVTR 2022 (no acotado)'!I12/'INVT 2022'!I12,"indef"))</f>
        <v>-</v>
      </c>
      <c r="J12" s="30" t="str">
        <f>IF(AND('INVTR 2022 (no acotado)'!J12=0, 'INVT 2022'!J12=0), "-", IFERROR('INVTR 2022 (no acotado)'!J12/'INVT 2022'!J12,"indef"))</f>
        <v>-</v>
      </c>
      <c r="K12" s="30" t="str">
        <f>IF(AND('INVTR 2022 (no acotado)'!K12=0, 'INVT 2022'!K12=0), "-", IFERROR('INVTR 2022 (no acotado)'!K12/'INVT 2022'!K12,"indef"))</f>
        <v>-</v>
      </c>
      <c r="L12" s="30" t="str">
        <f>IF(AND('INVTR 2022 (no acotado)'!L12=0, 'INVT 2022'!L12=0), "-", IFERROR('INVTR 2022 (no acotado)'!L12/'INVT 2022'!L12,"indef"))</f>
        <v>-</v>
      </c>
      <c r="M12" s="31">
        <f>IF(AND('INVTR 2022 (no acotado)'!M12=0, 'INVT 2022'!M12=0), "-", IFERROR('INVTR 2022 (no acotado)'!M12/'INVT 2022'!M12,"indef"))</f>
        <v>4.2574862231497104</v>
      </c>
      <c r="N12" s="31">
        <f>IF(AND('INVTR 2022 (no acotado)'!N12=0, 'INVT 2022'!N12=0), "-", IFERROR('INVTR 2022 (no acotado)'!N12/'INVT 2022'!N12,"indef"))</f>
        <v>1.1735152002239302</v>
      </c>
      <c r="O12" s="17">
        <f>IF(AND('INVTR 2022 (no acotado)'!O12=0, 'INVT 2022'!O12=0), "-", IFERROR('INVTR 2022 (no acotado)'!O12/'INVT 2022'!O12,"indef"))</f>
        <v>2.4998556833075596</v>
      </c>
    </row>
    <row r="13" spans="1:15" x14ac:dyDescent="0.35">
      <c r="A13" s="58"/>
      <c r="B13" s="14">
        <v>2</v>
      </c>
      <c r="C13" s="33" t="str">
        <f>IF(AND('INVTR 2022 (no acotado)'!C13=0, 'INVT 2022'!C13=0), "-", IFERROR('INVTR 2022 (no acotado)'!C13/'INVT 2022'!C13,"indef"))</f>
        <v>indef</v>
      </c>
      <c r="D13" s="33" t="str">
        <f>IF(AND('INVTR 2022 (no acotado)'!D13=0, 'INVT 2022'!D13=0), "-", IFERROR('INVTR 2022 (no acotado)'!D13/'INVT 2022'!D13,"indef"))</f>
        <v>-</v>
      </c>
      <c r="E13" s="33">
        <f>IF(AND('INVTR 2022 (no acotado)'!E13=0, 'INVT 2022'!E13=0), "-", IFERROR('INVTR 2022 (no acotado)'!E13/'INVT 2022'!E13,"indef"))</f>
        <v>1.4735352583274341</v>
      </c>
      <c r="F13" s="33">
        <f>IF(AND('INVTR 2022 (no acotado)'!F13=0, 'INVT 2022'!F13=0), "-", IFERROR('INVTR 2022 (no acotado)'!F13/'INVT 2022'!F13,"indef"))</f>
        <v>13.37042543402988</v>
      </c>
      <c r="G13" s="33">
        <f>IF(AND('INVTR 2022 (no acotado)'!G13=0, 'INVT 2022'!G13=0), "-", IFERROR('INVTR 2022 (no acotado)'!G13/'INVT 2022'!G13,"indef"))</f>
        <v>0</v>
      </c>
      <c r="H13" s="33">
        <f>IF(AND('INVTR 2022 (no acotado)'!H13=0, 'INVT 2022'!H13=0), "-", IFERROR('INVTR 2022 (no acotado)'!H13/'INVT 2022'!H13,"indef"))</f>
        <v>2.735627344443611</v>
      </c>
      <c r="I13" s="33">
        <f>IF(AND('INVTR 2022 (no acotado)'!I13=0, 'INVT 2022'!I13=0), "-", IFERROR('INVTR 2022 (no acotado)'!I13/'INVT 2022'!I13,"indef"))</f>
        <v>0.60503120089108209</v>
      </c>
      <c r="J13" s="33">
        <f>IF(AND('INVTR 2022 (no acotado)'!J13=0, 'INVT 2022'!J13=0), "-", IFERROR('INVTR 2022 (no acotado)'!J13/'INVT 2022'!J13,"indef"))</f>
        <v>1.0165664330607587</v>
      </c>
      <c r="K13" s="33">
        <f>IF(AND('INVTR 2022 (no acotado)'!K13=0, 'INVT 2022'!K13=0), "-", IFERROR('INVTR 2022 (no acotado)'!K13/'INVT 2022'!K13,"indef"))</f>
        <v>0.17679471202502883</v>
      </c>
      <c r="L13" s="33">
        <f>IF(AND('INVTR 2022 (no acotado)'!L13=0, 'INVT 2022'!L13=0), "-", IFERROR('INVTR 2022 (no acotado)'!L13/'INVT 2022'!L13,"indef"))</f>
        <v>1.0259816285024648</v>
      </c>
      <c r="M13" s="34" t="str">
        <f>IF(AND('INVTR 2022 (no acotado)'!M13=0, 'INVT 2022'!M13=0), "-", IFERROR('INVTR 2022 (no acotado)'!M13/'INVT 2022'!M13,"indef"))</f>
        <v>-</v>
      </c>
      <c r="N13" s="35" t="str">
        <f>IF(AND('INVTR 2022 (no acotado)'!N13=0, 'INVT 2022'!N13=0), "-", IFERROR('INVTR 2022 (no acotado)'!N13/'INVT 2022'!N13,"indef"))</f>
        <v>-</v>
      </c>
      <c r="O13" s="18">
        <f>IF(AND('INVTR 2022 (no acotado)'!O13=0, 'INVT 2022'!O13=0), "-", IFERROR('INVTR 2022 (no acotado)'!O13/'INVT 2022'!O13,"indef"))</f>
        <v>0.8893417652837573</v>
      </c>
    </row>
    <row r="14" spans="1:15" x14ac:dyDescent="0.35">
      <c r="A14" s="58"/>
      <c r="B14" s="15">
        <v>3</v>
      </c>
      <c r="C14" s="37">
        <f>IF(AND('INVTR 2022 (no acotado)'!C14=0, 'INVT 2022'!C14=0), "-", IFERROR('INVTR 2022 (no acotado)'!C14/'INVT 2022'!C14,"indef"))</f>
        <v>1</v>
      </c>
      <c r="D14" s="37" t="str">
        <f>IF(AND('INVTR 2022 (no acotado)'!D14=0, 'INVT 2022'!D14=0), "-", IFERROR('INVTR 2022 (no acotado)'!D14/'INVT 2022'!D14,"indef"))</f>
        <v>-</v>
      </c>
      <c r="E14" s="37">
        <f>IF(AND('INVTR 2022 (no acotado)'!E14=0, 'INVT 2022'!E14=0), "-", IFERROR('INVTR 2022 (no acotado)'!E14/'INVT 2022'!E14,"indef"))</f>
        <v>0.90289285087718751</v>
      </c>
      <c r="F14" s="37">
        <f>IF(AND('INVTR 2022 (no acotado)'!F14=0, 'INVT 2022'!F14=0), "-", IFERROR('INVTR 2022 (no acotado)'!F14/'INVT 2022'!F14,"indef"))</f>
        <v>1.0404952337038447</v>
      </c>
      <c r="G14" s="37">
        <f>IF(AND('INVTR 2022 (no acotado)'!G14=0, 'INVT 2022'!G14=0), "-", IFERROR('INVTR 2022 (no acotado)'!G14/'INVT 2022'!G14,"indef"))</f>
        <v>0.83528387658380887</v>
      </c>
      <c r="H14" s="37">
        <f>IF(AND('INVTR 2022 (no acotado)'!H14=0, 'INVT 2022'!H14=0), "-", IFERROR('INVTR 2022 (no acotado)'!H14/'INVT 2022'!H14,"indef"))</f>
        <v>51.671132442912487</v>
      </c>
      <c r="I14" s="37">
        <f>IF(AND('INVTR 2022 (no acotado)'!I14=0, 'INVT 2022'!I14=0), "-", IFERROR('INVTR 2022 (no acotado)'!I14/'INVT 2022'!I14,"indef"))</f>
        <v>0.21298835025089227</v>
      </c>
      <c r="J14" s="37" t="str">
        <f>IF(AND('INVTR 2022 (no acotado)'!J14=0, 'INVT 2022'!J14=0), "-", IFERROR('INVTR 2022 (no acotado)'!J14/'INVT 2022'!J14,"indef"))</f>
        <v>-</v>
      </c>
      <c r="K14" s="37" t="str">
        <f>IF(AND('INVTR 2022 (no acotado)'!K14=0, 'INVT 2022'!K14=0), "-", IFERROR('INVTR 2022 (no acotado)'!K14/'INVT 2022'!K14,"indef"))</f>
        <v>indef</v>
      </c>
      <c r="L14" s="37">
        <f>IF(AND('INVTR 2022 (no acotado)'!L14=0, 'INVT 2022'!L14=0), "-", IFERROR('INVTR 2022 (no acotado)'!L14/'INVT 2022'!L14,"indef"))</f>
        <v>1.0259816285024648</v>
      </c>
      <c r="M14" s="34" t="str">
        <f>IF(AND('INVTR 2022 (no acotado)'!M14=0, 'INVT 2022'!M14=0), "-", IFERROR('INVTR 2022 (no acotado)'!M14/'INVT 2022'!M14,"indef"))</f>
        <v>-</v>
      </c>
      <c r="N14" s="35" t="str">
        <f>IF(AND('INVTR 2022 (no acotado)'!N14=0, 'INVT 2022'!N14=0), "-", IFERROR('INVTR 2022 (no acotado)'!N14/'INVT 2022'!N14,"indef"))</f>
        <v>-</v>
      </c>
      <c r="O14" s="19">
        <f>IF(AND('INVTR 2022 (no acotado)'!O14=0, 'INVT 2022'!O14=0), "-", IFERROR('INVTR 2022 (no acotado)'!O14/'INVT 2022'!O14,"indef"))</f>
        <v>0.59784046888775533</v>
      </c>
    </row>
    <row r="15" spans="1:15" ht="15" thickBot="1" x14ac:dyDescent="0.4">
      <c r="A15" s="59"/>
      <c r="B15" s="16">
        <v>4</v>
      </c>
      <c r="C15" s="39" t="str">
        <f>IF(AND('INVTR 2022 (no acotado)'!C15=0, 'INVT 2022'!C15=0), "-", IFERROR('INVTR 2022 (no acotado)'!C15/'INVT 2022'!C15,"indef"))</f>
        <v>-</v>
      </c>
      <c r="D15" s="39" t="str">
        <f>IF(AND('INVTR 2022 (no acotado)'!D15=0, 'INVT 2022'!D15=0), "-", IFERROR('INVTR 2022 (no acotado)'!D15/'INVT 2022'!D15,"indef"))</f>
        <v>-</v>
      </c>
      <c r="E15" s="39">
        <f>IF(AND('INVTR 2022 (no acotado)'!E15=0, 'INVT 2022'!E15=0), "-", IFERROR('INVTR 2022 (no acotado)'!E15/'INVT 2022'!E15,"indef"))</f>
        <v>1.1000821137491574</v>
      </c>
      <c r="F15" s="39">
        <f>IF(AND('INVTR 2022 (no acotado)'!F15=0, 'INVT 2022'!F15=0), "-", IFERROR('INVTR 2022 (no acotado)'!F15/'INVT 2022'!F15,"indef"))</f>
        <v>1.2272106757145247</v>
      </c>
      <c r="G15" s="39">
        <f>IF(AND('INVTR 2022 (no acotado)'!G15=0, 'INVT 2022'!G15=0), "-", IFERROR('INVTR 2022 (no acotado)'!G15/'INVT 2022'!G15,"indef"))</f>
        <v>1</v>
      </c>
      <c r="H15" s="39">
        <f>IF(AND('INVTR 2022 (no acotado)'!H15=0, 'INVT 2022'!H15=0), "-", IFERROR('INVTR 2022 (no acotado)'!H15/'INVT 2022'!H15,"indef"))</f>
        <v>47.929847693628069</v>
      </c>
      <c r="I15" s="39" t="str">
        <f>IF(AND('INVTR 2022 (no acotado)'!I15=0, 'INVT 2022'!I15=0), "-", IFERROR('INVTR 2022 (no acotado)'!I15/'INVT 2022'!I15,"indef"))</f>
        <v>-</v>
      </c>
      <c r="J15" s="39" t="str">
        <f>IF(AND('INVTR 2022 (no acotado)'!J15=0, 'INVT 2022'!J15=0), "-", IFERROR('INVTR 2022 (no acotado)'!J15/'INVT 2022'!J15,"indef"))</f>
        <v>-</v>
      </c>
      <c r="K15" s="39" t="str">
        <f>IF(AND('INVTR 2022 (no acotado)'!K15=0, 'INVT 2022'!K15=0), "-", IFERROR('INVTR 2022 (no acotado)'!K15/'INVT 2022'!K15,"indef"))</f>
        <v>-</v>
      </c>
      <c r="L15" s="39">
        <f>IF(AND('INVTR 2022 (no acotado)'!L15=0, 'INVT 2022'!L15=0), "-", IFERROR('INVTR 2022 (no acotado)'!L15/'INVT 2022'!L15,"indef"))</f>
        <v>1.0259816285024648</v>
      </c>
      <c r="M15" s="40" t="str">
        <f>IF(AND('INVTR 2022 (no acotado)'!M15=0, 'INVT 2022'!M15=0), "-", IFERROR('INVTR 2022 (no acotado)'!M15/'INVT 2022'!M15,"indef"))</f>
        <v>-</v>
      </c>
      <c r="N15" s="41" t="str">
        <f>IF(AND('INVTR 2022 (no acotado)'!N15=0, 'INVT 2022'!N15=0), "-", IFERROR('INVTR 2022 (no acotado)'!N15/'INVT 2022'!N15,"indef"))</f>
        <v>-</v>
      </c>
      <c r="O15" s="20">
        <f>IF(AND('INVTR 2022 (no acotado)'!O15=0, 'INVT 2022'!O15=0), "-", IFERROR('INVTR 2022 (no acotado)'!O15/'INVT 2022'!O15,"indef"))</f>
        <v>1.663890939860627</v>
      </c>
    </row>
    <row r="16" spans="1:15" x14ac:dyDescent="0.35">
      <c r="A16" s="57" t="s">
        <v>5</v>
      </c>
      <c r="B16" s="13">
        <v>1</v>
      </c>
      <c r="C16" s="29" t="str">
        <f>IF(AND('INVTR 2022 (no acotado)'!C16=0, 'INVT 2022'!C16=0), "-", IFERROR('INVTR 2022 (no acotado)'!C16/'INVT 2022'!C16,"indef"))</f>
        <v>-</v>
      </c>
      <c r="D16" s="30" t="str">
        <f>IF(AND('INVTR 2022 (no acotado)'!D16=0, 'INVT 2022'!D16=0), "-", IFERROR('INVTR 2022 (no acotado)'!D16/'INVT 2022'!D16,"indef"))</f>
        <v>-</v>
      </c>
      <c r="E16" s="30" t="str">
        <f>IF(AND('INVTR 2022 (no acotado)'!E16=0, 'INVT 2022'!E16=0), "-", IFERROR('INVTR 2022 (no acotado)'!E16/'INVT 2022'!E16,"indef"))</f>
        <v>-</v>
      </c>
      <c r="F16" s="30" t="str">
        <f>IF(AND('INVTR 2022 (no acotado)'!F16=0, 'INVT 2022'!F16=0), "-", IFERROR('INVTR 2022 (no acotado)'!F16/'INVT 2022'!F16,"indef"))</f>
        <v>-</v>
      </c>
      <c r="G16" s="30" t="str">
        <f>IF(AND('INVTR 2022 (no acotado)'!G16=0, 'INVT 2022'!G16=0), "-", IFERROR('INVTR 2022 (no acotado)'!G16/'INVT 2022'!G16,"indef"))</f>
        <v>-</v>
      </c>
      <c r="H16" s="30" t="str">
        <f>IF(AND('INVTR 2022 (no acotado)'!H16=0, 'INVT 2022'!H16=0), "-", IFERROR('INVTR 2022 (no acotado)'!H16/'INVT 2022'!H16,"indef"))</f>
        <v>-</v>
      </c>
      <c r="I16" s="30" t="str">
        <f>IF(AND('INVTR 2022 (no acotado)'!I16=0, 'INVT 2022'!I16=0), "-", IFERROR('INVTR 2022 (no acotado)'!I16/'INVT 2022'!I16,"indef"))</f>
        <v>-</v>
      </c>
      <c r="J16" s="30" t="str">
        <f>IF(AND('INVTR 2022 (no acotado)'!J16=0, 'INVT 2022'!J16=0), "-", IFERROR('INVTR 2022 (no acotado)'!J16/'INVT 2022'!J16,"indef"))</f>
        <v>-</v>
      </c>
      <c r="K16" s="30" t="str">
        <f>IF(AND('INVTR 2022 (no acotado)'!K16=0, 'INVT 2022'!K16=0), "-", IFERROR('INVTR 2022 (no acotado)'!K16/'INVT 2022'!K16,"indef"))</f>
        <v>-</v>
      </c>
      <c r="L16" s="30" t="str">
        <f>IF(AND('INVTR 2022 (no acotado)'!L16=0, 'INVT 2022'!L16=0), "-", IFERROR('INVTR 2022 (no acotado)'!L16/'INVT 2022'!L16,"indef"))</f>
        <v>-</v>
      </c>
      <c r="M16" s="31">
        <f>IF(AND('INVTR 2022 (no acotado)'!M16=0, 'INVT 2022'!M16=0), "-", IFERROR('INVTR 2022 (no acotado)'!M16/'INVT 2022'!M16,"indef"))</f>
        <v>2.1588761240762682</v>
      </c>
      <c r="N16" s="31">
        <f>IF(AND('INVTR 2022 (no acotado)'!N16=0, 'INVT 2022'!N16=0), "-", IFERROR('INVTR 2022 (no acotado)'!N16/'INVT 2022'!N16,"indef"))</f>
        <v>0.9899743788312263</v>
      </c>
      <c r="O16" s="17">
        <f>IF(AND('INVTR 2022 (no acotado)'!O16=0, 'INVT 2022'!O16=0), "-", IFERROR('INVTR 2022 (no acotado)'!O16/'INVT 2022'!O16,"indef"))</f>
        <v>1.2022642339244745</v>
      </c>
    </row>
    <row r="17" spans="1:15" x14ac:dyDescent="0.35">
      <c r="A17" s="58"/>
      <c r="B17" s="14">
        <v>2</v>
      </c>
      <c r="C17" s="33" t="str">
        <f>IF(AND('INVTR 2022 (no acotado)'!C17=0, 'INVT 2022'!C17=0), "-", IFERROR('INVTR 2022 (no acotado)'!C17/'INVT 2022'!C17,"indef"))</f>
        <v>-</v>
      </c>
      <c r="D17" s="33" t="str">
        <f>IF(AND('INVTR 2022 (no acotado)'!D17=0, 'INVT 2022'!D17=0), "-", IFERROR('INVTR 2022 (no acotado)'!D17/'INVT 2022'!D17,"indef"))</f>
        <v>-</v>
      </c>
      <c r="E17" s="33">
        <f>IF(AND('INVTR 2022 (no acotado)'!E17=0, 'INVT 2022'!E17=0), "-", IFERROR('INVTR 2022 (no acotado)'!E17/'INVT 2022'!E17,"indef"))</f>
        <v>0</v>
      </c>
      <c r="F17" s="33">
        <f>IF(AND('INVTR 2022 (no acotado)'!F17=0, 'INVT 2022'!F17=0), "-", IFERROR('INVTR 2022 (no acotado)'!F17/'INVT 2022'!F17,"indef"))</f>
        <v>2.0705975152829816E-3</v>
      </c>
      <c r="G17" s="33">
        <f>IF(AND('INVTR 2022 (no acotado)'!G17=0, 'INVT 2022'!G17=0), "-", IFERROR('INVTR 2022 (no acotado)'!G17/'INVT 2022'!G17,"indef"))</f>
        <v>1.1665390365751377E-2</v>
      </c>
      <c r="H17" s="33" t="str">
        <f>IF(AND('INVTR 2022 (no acotado)'!H17=0, 'INVT 2022'!H17=0), "-", IFERROR('INVTR 2022 (no acotado)'!H17/'INVT 2022'!H17,"indef"))</f>
        <v>-</v>
      </c>
      <c r="I17" s="33">
        <f>IF(AND('INVTR 2022 (no acotado)'!I17=0, 'INVT 2022'!I17=0), "-", IFERROR('INVTR 2022 (no acotado)'!I17/'INVT 2022'!I17,"indef"))</f>
        <v>4.2120137643477378</v>
      </c>
      <c r="J17" s="33">
        <f>IF(AND('INVTR 2022 (no acotado)'!J17=0, 'INVT 2022'!J17=0), "-", IFERROR('INVTR 2022 (no acotado)'!J17/'INVT 2022'!J17,"indef"))</f>
        <v>1.062686494715755</v>
      </c>
      <c r="K17" s="33">
        <f>IF(AND('INVTR 2022 (no acotado)'!K17=0, 'INVT 2022'!K17=0), "-", IFERROR('INVTR 2022 (no acotado)'!K17/'INVT 2022'!K17,"indef"))</f>
        <v>2.0556539430141956</v>
      </c>
      <c r="L17" s="33">
        <f>IF(AND('INVTR 2022 (no acotado)'!L17=0, 'INVT 2022'!L17=0), "-", IFERROR('INVTR 2022 (no acotado)'!L17/'INVT 2022'!L17,"indef"))</f>
        <v>1.8189102293315935</v>
      </c>
      <c r="M17" s="34" t="str">
        <f>IF(AND('INVTR 2022 (no acotado)'!M17=0, 'INVT 2022'!M17=0), "-", IFERROR('INVTR 2022 (no acotado)'!M17/'INVT 2022'!M17,"indef"))</f>
        <v>-</v>
      </c>
      <c r="N17" s="35" t="str">
        <f>IF(AND('INVTR 2022 (no acotado)'!N17=0, 'INVT 2022'!N17=0), "-", IFERROR('INVTR 2022 (no acotado)'!N17/'INVT 2022'!N17,"indef"))</f>
        <v>-</v>
      </c>
      <c r="O17" s="18">
        <f>IF(AND('INVTR 2022 (no acotado)'!O17=0, 'INVT 2022'!O17=0), "-", IFERROR('INVTR 2022 (no acotado)'!O17/'INVT 2022'!O17,"indef"))</f>
        <v>1.0533944564328621</v>
      </c>
    </row>
    <row r="18" spans="1:15" x14ac:dyDescent="0.35">
      <c r="A18" s="58"/>
      <c r="B18" s="15">
        <v>3</v>
      </c>
      <c r="C18" s="37" t="str">
        <f>IF(AND('INVTR 2022 (no acotado)'!C18=0, 'INVT 2022'!C18=0), "-", IFERROR('INVTR 2022 (no acotado)'!C18/'INVT 2022'!C18,"indef"))</f>
        <v>-</v>
      </c>
      <c r="D18" s="37" t="str">
        <f>IF(AND('INVTR 2022 (no acotado)'!D18=0, 'INVT 2022'!D18=0), "-", IFERROR('INVTR 2022 (no acotado)'!D18/'INVT 2022'!D18,"indef"))</f>
        <v>-</v>
      </c>
      <c r="E18" s="37" t="str">
        <f>IF(AND('INVTR 2022 (no acotado)'!E18=0, 'INVT 2022'!E18=0), "-", IFERROR('INVTR 2022 (no acotado)'!E18/'INVT 2022'!E18,"indef"))</f>
        <v>-</v>
      </c>
      <c r="F18" s="37" t="str">
        <f>IF(AND('INVTR 2022 (no acotado)'!F18=0, 'INVT 2022'!F18=0), "-", IFERROR('INVTR 2022 (no acotado)'!F18/'INVT 2022'!F18,"indef"))</f>
        <v>-</v>
      </c>
      <c r="G18" s="37" t="str">
        <f>IF(AND('INVTR 2022 (no acotado)'!G18=0, 'INVT 2022'!G18=0), "-", IFERROR('INVTR 2022 (no acotado)'!G18/'INVT 2022'!G18,"indef"))</f>
        <v>-</v>
      </c>
      <c r="H18" s="37" t="str">
        <f>IF(AND('INVTR 2022 (no acotado)'!H18=0, 'INVT 2022'!H18=0), "-", IFERROR('INVTR 2022 (no acotado)'!H18/'INVT 2022'!H18,"indef"))</f>
        <v>-</v>
      </c>
      <c r="I18" s="37">
        <f>IF(AND('INVTR 2022 (no acotado)'!I18=0, 'INVT 2022'!I18=0), "-", IFERROR('INVTR 2022 (no acotado)'!I18/'INVT 2022'!I18,"indef"))</f>
        <v>65.281967917472599</v>
      </c>
      <c r="J18" s="37" t="str">
        <f>IF(AND('INVTR 2022 (no acotado)'!J18=0, 'INVT 2022'!J18=0), "-", IFERROR('INVTR 2022 (no acotado)'!J18/'INVT 2022'!J18,"indef"))</f>
        <v>-</v>
      </c>
      <c r="K18" s="37">
        <f>IF(AND('INVTR 2022 (no acotado)'!K18=0, 'INVT 2022'!K18=0), "-", IFERROR('INVTR 2022 (no acotado)'!K18/'INVT 2022'!K18,"indef"))</f>
        <v>0.30405926789880955</v>
      </c>
      <c r="L18" s="37">
        <f>IF(AND('INVTR 2022 (no acotado)'!L18=0, 'INVT 2022'!L18=0), "-", IFERROR('INVTR 2022 (no acotado)'!L18/'INVT 2022'!L18,"indef"))</f>
        <v>1.8189102293315935</v>
      </c>
      <c r="M18" s="34" t="str">
        <f>IF(AND('INVTR 2022 (no acotado)'!M18=0, 'INVT 2022'!M18=0), "-", IFERROR('INVTR 2022 (no acotado)'!M18/'INVT 2022'!M18,"indef"))</f>
        <v>-</v>
      </c>
      <c r="N18" s="35" t="str">
        <f>IF(AND('INVTR 2022 (no acotado)'!N18=0, 'INVT 2022'!N18=0), "-", IFERROR('INVTR 2022 (no acotado)'!N18/'INVT 2022'!N18,"indef"))</f>
        <v>-</v>
      </c>
      <c r="O18" s="19">
        <f>IF(AND('INVTR 2022 (no acotado)'!O18=0, 'INVT 2022'!O18=0), "-", IFERROR('INVTR 2022 (no acotado)'!O18/'INVT 2022'!O18,"indef"))</f>
        <v>0.63149701370453437</v>
      </c>
    </row>
    <row r="19" spans="1:15" ht="15" thickBot="1" x14ac:dyDescent="0.4">
      <c r="A19" s="59"/>
      <c r="B19" s="16">
        <v>4</v>
      </c>
      <c r="C19" s="39" t="str">
        <f>IF(AND('INVTR 2022 (no acotado)'!C19=0, 'INVT 2022'!C19=0), "-", IFERROR('INVTR 2022 (no acotado)'!C19/'INVT 2022'!C19,"indef"))</f>
        <v>-</v>
      </c>
      <c r="D19" s="39" t="str">
        <f>IF(AND('INVTR 2022 (no acotado)'!D19=0, 'INVT 2022'!D19=0), "-", IFERROR('INVTR 2022 (no acotado)'!D19/'INVT 2022'!D19,"indef"))</f>
        <v>-</v>
      </c>
      <c r="E19" s="39" t="str">
        <f>IF(AND('INVTR 2022 (no acotado)'!E19=0, 'INVT 2022'!E19=0), "-", IFERROR('INVTR 2022 (no acotado)'!E19/'INVT 2022'!E19,"indef"))</f>
        <v>-</v>
      </c>
      <c r="F19" s="39" t="str">
        <f>IF(AND('INVTR 2022 (no acotado)'!F19=0, 'INVT 2022'!F19=0), "-", IFERROR('INVTR 2022 (no acotado)'!F19/'INVT 2022'!F19,"indef"))</f>
        <v>-</v>
      </c>
      <c r="G19" s="39" t="str">
        <f>IF(AND('INVTR 2022 (no acotado)'!G19=0, 'INVT 2022'!G19=0), "-", IFERROR('INVTR 2022 (no acotado)'!G19/'INVT 2022'!G19,"indef"))</f>
        <v>-</v>
      </c>
      <c r="H19" s="39" t="str">
        <f>IF(AND('INVTR 2022 (no acotado)'!H19=0, 'INVT 2022'!H19=0), "-", IFERROR('INVTR 2022 (no acotado)'!H19/'INVT 2022'!H19,"indef"))</f>
        <v>-</v>
      </c>
      <c r="I19" s="39" t="str">
        <f>IF(AND('INVTR 2022 (no acotado)'!I19=0, 'INVT 2022'!I19=0), "-", IFERROR('INVTR 2022 (no acotado)'!I19/'INVT 2022'!I19,"indef"))</f>
        <v>-</v>
      </c>
      <c r="J19" s="39" t="str">
        <f>IF(AND('INVTR 2022 (no acotado)'!J19=0, 'INVT 2022'!J19=0), "-", IFERROR('INVTR 2022 (no acotado)'!J19/'INVT 2022'!J19,"indef"))</f>
        <v>-</v>
      </c>
      <c r="K19" s="39" t="str">
        <f>IF(AND('INVTR 2022 (no acotado)'!K19=0, 'INVT 2022'!K19=0), "-", IFERROR('INVTR 2022 (no acotado)'!K19/'INVT 2022'!K19,"indef"))</f>
        <v>-</v>
      </c>
      <c r="L19" s="39">
        <f>IF(AND('INVTR 2022 (no acotado)'!L19=0, 'INVT 2022'!L19=0), "-", IFERROR('INVTR 2022 (no acotado)'!L19/'INVT 2022'!L19,"indef"))</f>
        <v>1.8189102293315935</v>
      </c>
      <c r="M19" s="40" t="str">
        <f>IF(AND('INVTR 2022 (no acotado)'!M19=0, 'INVT 2022'!M19=0), "-", IFERROR('INVTR 2022 (no acotado)'!M19/'INVT 2022'!M19,"indef"))</f>
        <v>-</v>
      </c>
      <c r="N19" s="41" t="str">
        <f>IF(AND('INVTR 2022 (no acotado)'!N19=0, 'INVT 2022'!N19=0), "-", IFERROR('INVTR 2022 (no acotado)'!N19/'INVT 2022'!N19,"indef"))</f>
        <v>-</v>
      </c>
      <c r="O19" s="20">
        <f>IF(AND('INVTR 2022 (no acotado)'!O19=0, 'INVT 2022'!O19=0), "-", IFERROR('INVTR 2022 (no acotado)'!O19/'INVT 2022'!O19,"indef"))</f>
        <v>1.8189102293315935</v>
      </c>
    </row>
    <row r="20" spans="1:15" ht="19" thickBot="1" x14ac:dyDescent="0.4">
      <c r="A20" s="60" t="s">
        <v>6</v>
      </c>
      <c r="B20" s="61"/>
      <c r="C20" s="21">
        <f>IF(AND('INVTR 2022 (no acotado)'!C20=0, 'INVT 2022'!C20=0), "-", IFERROR('INVTR 2022 (no acotado)'!C20/'INVT 2022'!C20,"indef"))</f>
        <v>0.86176936853063857</v>
      </c>
      <c r="D20" s="21" t="str">
        <f>IF(AND('INVTR 2022 (no acotado)'!D20=0, 'INVT 2022'!D20=0), "-", IFERROR('INVTR 2022 (no acotado)'!D20/'INVT 2022'!D20,"indef"))</f>
        <v>-</v>
      </c>
      <c r="E20" s="21">
        <f>IF(AND('INVTR 2022 (no acotado)'!E20=0, 'INVT 2022'!E20=0), "-", IFERROR('INVTR 2022 (no acotado)'!E20/'INVT 2022'!E20,"indef"))</f>
        <v>0.82626733338526115</v>
      </c>
      <c r="F20" s="21">
        <f>IF(AND('INVTR 2022 (no acotado)'!F20=0, 'INVT 2022'!F20=0), "-", IFERROR('INVTR 2022 (no acotado)'!F20/'INVT 2022'!F20,"indef"))</f>
        <v>1.0573031795752861</v>
      </c>
      <c r="G20" s="21">
        <f>IF(AND('INVTR 2022 (no acotado)'!G20=0, 'INVT 2022'!G20=0), "-", IFERROR('INVTR 2022 (no acotado)'!G20/'INVT 2022'!G20,"indef"))</f>
        <v>0.49028641461519451</v>
      </c>
      <c r="H20" s="21">
        <f>IF(AND('INVTR 2022 (no acotado)'!H20=0, 'INVT 2022'!H20=0), "-", IFERROR('INVTR 2022 (no acotado)'!H20/'INVT 2022'!H20,"indef"))</f>
        <v>3.2677083213779281</v>
      </c>
      <c r="I20" s="21">
        <f>IF(AND('INVTR 2022 (no acotado)'!I20=0, 'INVT 2022'!I20=0), "-", IFERROR('INVTR 2022 (no acotado)'!I20/'INVT 2022'!I20,"indef"))</f>
        <v>0.91452081308300592</v>
      </c>
      <c r="J20" s="21">
        <f>IF(AND('INVTR 2022 (no acotado)'!J20=0, 'INVT 2022'!J20=0), "-", IFERROR('INVTR 2022 (no acotado)'!J20/'INVT 2022'!J20,"indef"))</f>
        <v>1.6499738663476078</v>
      </c>
      <c r="K20" s="21">
        <f>IF(AND('INVTR 2022 (no acotado)'!K20=0, 'INVT 2022'!K20=0), "-", IFERROR('INVTR 2022 (no acotado)'!K20/'INVT 2022'!K20,"indef"))</f>
        <v>2.0776166213976603</v>
      </c>
      <c r="L20" s="21">
        <f>IF(AND('INVTR 2022 (no acotado)'!L20=0, 'INVT 2022'!L20=0), "-", IFERROR('INVTR 2022 (no acotado)'!L20/'INVT 2022'!L20,"indef"))</f>
        <v>1.0812531926167459</v>
      </c>
      <c r="M20" s="21">
        <f>IF(AND('INVTR 2022 (no acotado)'!M20=0, 'INVT 2022'!M20=0), "-", IFERROR('INVTR 2022 (no acotado)'!M20/'INVT 2022'!M20,"indef"))</f>
        <v>1.1922309892543828</v>
      </c>
      <c r="N20" s="21">
        <f>IF(AND('INVTR 2022 (no acotado)'!N20=0, 'INVT 2022'!N20=0), "-", IFERROR('INVTR 2022 (no acotado)'!N20/'INVT 2022'!N20,"indef"))</f>
        <v>2.0458585541558989</v>
      </c>
      <c r="O20" s="42">
        <f>IF(AND('INVTR 2022 (no acotado)'!O20=0, 'INVT 2022'!O20=0), "-", IFERROR('INVTR 2022 (no acotado)'!O20/'INVT 2022'!O20,"indef"))</f>
        <v>1.1998128868420028</v>
      </c>
    </row>
  </sheetData>
  <mergeCells count="10">
    <mergeCell ref="A8:A11"/>
    <mergeCell ref="A12:A15"/>
    <mergeCell ref="A16:A19"/>
    <mergeCell ref="A20:B20"/>
    <mergeCell ref="A1:O1"/>
    <mergeCell ref="A2:A3"/>
    <mergeCell ref="B2:B3"/>
    <mergeCell ref="C2:N2"/>
    <mergeCell ref="O2:O3"/>
    <mergeCell ref="A4:A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6CB5F203C8408258989F2BC18DAD" ma:contentTypeVersion="18" ma:contentTypeDescription="Crear nuevo documento." ma:contentTypeScope="" ma:versionID="1c0fdbd2872bb76d8a49ccd142f7eed4">
  <xsd:schema xmlns:xsd="http://www.w3.org/2001/XMLSchema" xmlns:xs="http://www.w3.org/2001/XMLSchema" xmlns:p="http://schemas.microsoft.com/office/2006/metadata/properties" xmlns:ns2="36884c60-c274-4940-9354-c29f0b69c076" xmlns:ns3="661bfcfa-41c8-4741-9d5b-01325c234c02" xmlns:ns4="fde91536-cb6a-48c8-a1c9-f59bb520eba1" targetNamespace="http://schemas.microsoft.com/office/2006/metadata/properties" ma:root="true" ma:fieldsID="95893e72903684269fcfe8e8eb940643" ns2:_="" ns3:_="" ns4:_="">
    <xsd:import namespace="36884c60-c274-4940-9354-c29f0b69c076"/>
    <xsd:import namespace="661bfcfa-41c8-4741-9d5b-01325c234c02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Hiperv_x00ed_nculo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B_x00fa_squed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84c60-c274-4940-9354-c29f0b69c0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fcfa-41c8-4741-9d5b-01325c234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Hiperv_x00ed_nculo" ma:index="21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_x00fa_squeda" ma:index="28" nillable="true" ma:displayName="Búsqueda" ma:format="Dropdown" ma:list="661bfcfa-41c8-4741-9d5b-01325c234c02" ma:internalName="B_x00fa_squed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4656acd0-360b-4265-88cd-874eae1b5f53}" ma:internalName="TaxCatchAll" ma:showField="CatchAllData" ma:web="36884c60-c274-4940-9354-c29f0b69c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perv_x00ed_nculo xmlns="661bfcfa-41c8-4741-9d5b-01325c234c02">
      <Url xsi:nil="true"/>
      <Description xsi:nil="true"/>
    </Hiperv_x00ed_nculo>
    <_dlc_DocId xmlns="36884c60-c274-4940-9354-c29f0b69c076">6DA63UNE3QJW-1271664277-509694</_dlc_DocId>
    <_dlc_DocIdUrl xmlns="36884c60-c274-4940-9354-c29f0b69c076">
      <Url>https://epmco.sharepoint.com/sites/uttde/_layouts/15/DocIdRedir.aspx?ID=6DA63UNE3QJW-1271664277-509694</Url>
      <Description>6DA63UNE3QJW-1271664277-509694</Description>
    </_dlc_DocIdUrl>
    <TaxCatchAll xmlns="fde91536-cb6a-48c8-a1c9-f59bb520eba1" xsi:nil="true"/>
    <lcf76f155ced4ddcb4097134ff3c332f xmlns="661bfcfa-41c8-4741-9d5b-01325c234c02">
      <Terms xmlns="http://schemas.microsoft.com/office/infopath/2007/PartnerControls"/>
    </lcf76f155ced4ddcb4097134ff3c332f>
    <B_x00fa_squeda xmlns="661bfcfa-41c8-4741-9d5b-01325c234c02" xsi:nil="true"/>
  </documentManagement>
</p:properties>
</file>

<file path=customXml/itemProps1.xml><?xml version="1.0" encoding="utf-8"?>
<ds:datastoreItem xmlns:ds="http://schemas.openxmlformats.org/officeDocument/2006/customXml" ds:itemID="{4500B88F-BB2C-49F8-AEC0-A64A120898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C25104-7432-42D8-AEFD-5D632CA463C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6CC1E99-964E-494E-A40A-3FFF1CD09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84c60-c274-4940-9354-c29f0b69c076"/>
    <ds:schemaRef ds:uri="661bfcfa-41c8-4741-9d5b-01325c234c02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0C796A-4ECF-4ADC-80DB-B1C90F6153CE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36884c60-c274-4940-9354-c29f0b69c076"/>
    <ds:schemaRef ds:uri="661bfcfa-41c8-4741-9d5b-01325c234c02"/>
    <ds:schemaRef ds:uri="http://schemas.microsoft.com/office/2006/metadata/properties"/>
    <ds:schemaRef ds:uri="fde91536-cb6a-48c8-a1c9-f59bb520eba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INVTR 2022 (no acotado)</vt:lpstr>
      <vt:lpstr>INVT 2022</vt:lpstr>
      <vt:lpstr>% Ejecución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0x0101002A1D6CB5F203C8408258989F2BC18DAD</vt:lpwstr>
  </property>
  <property fmtid="{D5CDD505-2E9C-101B-9397-08002B2CF9AE}" pid="3" name="_dlc_DocIdItemGuid">
    <vt:lpwstr>36f430f8-fcd9-4db4-a8aa-6e031ee3b8d9</vt:lpwstr>
  </property>
  <property fmtid="{D5CDD505-2E9C-101B-9397-08002B2CF9AE}" pid="4" name="MSIP_Label_5d8abea6-f7bf-4d7f-aa7c-07b94d6e5785_Enabled">
    <vt:lpwstr>true</vt:lpwstr>
  </property>
  <property fmtid="{D5CDD505-2E9C-101B-9397-08002B2CF9AE}" pid="5" name="MSIP_Label_5d8abea6-f7bf-4d7f-aa7c-07b94d6e5785_SetDate">
    <vt:lpwstr>2023-03-31T04:00:55Z</vt:lpwstr>
  </property>
  <property fmtid="{D5CDD505-2E9C-101B-9397-08002B2CF9AE}" pid="6" name="MSIP_Label_5d8abea6-f7bf-4d7f-aa7c-07b94d6e5785_Method">
    <vt:lpwstr>Privileged</vt:lpwstr>
  </property>
  <property fmtid="{D5CDD505-2E9C-101B-9397-08002B2CF9AE}" pid="7" name="MSIP_Label_5d8abea6-f7bf-4d7f-aa7c-07b94d6e5785_Name">
    <vt:lpwstr>Cualquiera</vt:lpwstr>
  </property>
  <property fmtid="{D5CDD505-2E9C-101B-9397-08002B2CF9AE}" pid="8" name="MSIP_Label_5d8abea6-f7bf-4d7f-aa7c-07b94d6e5785_SiteId">
    <vt:lpwstr>bf1ce8b5-5d39-4bc5-ad6e-07b3e4d7d67a</vt:lpwstr>
  </property>
  <property fmtid="{D5CDD505-2E9C-101B-9397-08002B2CF9AE}" pid="9" name="MSIP_Label_5d8abea6-f7bf-4d7f-aa7c-07b94d6e5785_ActionId">
    <vt:lpwstr>4adb3dac-3184-464e-8b88-356677efb74e</vt:lpwstr>
  </property>
  <property fmtid="{D5CDD505-2E9C-101B-9397-08002B2CF9AE}" pid="10" name="MSIP_Label_5d8abea6-f7bf-4d7f-aa7c-07b94d6e5785_ContentBits">
    <vt:lpwstr>0</vt:lpwstr>
  </property>
</Properties>
</file>